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240" yWindow="105" windowWidth="17235" windowHeight="7740"/>
  </bookViews>
  <sheets>
    <sheet name="Сметный расчет" sheetId="1" r:id="rId1"/>
    <sheet name="Расчет с НДС" sheetId="2" r:id="rId2"/>
  </sheets>
  <calcPr calcId="152511"/>
</workbook>
</file>

<file path=xl/calcChain.xml><?xml version="1.0" encoding="utf-8"?>
<calcChain xmlns="http://schemas.openxmlformats.org/spreadsheetml/2006/main">
  <c r="K7" i="2" l="1"/>
  <c r="J7" i="2"/>
  <c r="E7" i="2" l="1"/>
  <c r="B7" i="2"/>
  <c r="J3" i="2"/>
  <c r="J8" i="2" l="1"/>
  <c r="K8" i="2"/>
</calcChain>
</file>

<file path=xl/sharedStrings.xml><?xml version="1.0" encoding="utf-8"?>
<sst xmlns="http://schemas.openxmlformats.org/spreadsheetml/2006/main" count="116" uniqueCount="89">
  <si>
    <t>"УТВЕРЖДАЮ"</t>
  </si>
  <si>
    <t>Заместитель директора
по инвестиционной деятельности
филиала ПАО "МРСК Северо-Запада" "Комиэнерго"</t>
  </si>
  <si>
    <t>______________________________ /В.Ю.Размыслов/</t>
  </si>
  <si>
    <t>№
п/п</t>
  </si>
  <si>
    <t>Номера смет и расчетов</t>
  </si>
  <si>
    <t>Наименование работ и затрат</t>
  </si>
  <si>
    <t>БЛОК 1
Утвержденная сметная стоимость  строительства объекта  (в ценах 3 квартала 2018)</t>
  </si>
  <si>
    <t>БЛОК 2
Сметная стоимость строительства  
в ценах на 01.01.2000 года</t>
  </si>
  <si>
    <t xml:space="preserve">БЛОК 3                                                                                                   
Плановая стоимость объекта в прогнозных ценах 2019 года  относительно уровня цен 4 квартала 2017 года 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</si>
  <si>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</si>
  <si>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</si>
  <si>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</si>
  <si>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</si>
  <si>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</si>
  <si>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</si>
  <si>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>Локальная смета  1-1</t>
  </si>
  <si>
    <t>Подготовительные работы</t>
  </si>
  <si>
    <t>ИТОГО ПО ГЛАВЕ 1</t>
  </si>
  <si>
    <t>Глава 2. Основные объекты строительства</t>
  </si>
  <si>
    <t>Локальная смета  2-1</t>
  </si>
  <si>
    <t>ВЛ 10 кВ</t>
  </si>
  <si>
    <t/>
  </si>
  <si>
    <t>ИТОГО ПО ГЛАВЕ 2</t>
  </si>
  <si>
    <t>Итого по главам 1-2</t>
  </si>
  <si>
    <t>Глава 8. Временные здания и сооружения</t>
  </si>
  <si>
    <t>ГСН-81-05-01-2001 п.2,7</t>
  </si>
  <si>
    <t>Затраты на временные здания и сооружения 2%</t>
  </si>
  <si>
    <t>ИТОГО ПО ГЛАВЕ 8</t>
  </si>
  <si>
    <t>ИТОГО ПО ГЛАВАМ 1-8</t>
  </si>
  <si>
    <t>Глава 9. Прочие работы и затраты</t>
  </si>
  <si>
    <t>ГСН-81-05-02-2007 п.2.6</t>
  </si>
  <si>
    <t>Дополнительные затраты при производстве строительно монтажных работ в зимнее время (3,19%)</t>
  </si>
  <si>
    <t>Расчет</t>
  </si>
  <si>
    <t>Командировочные</t>
  </si>
  <si>
    <t>Локальная смета  9-1</t>
  </si>
  <si>
    <t>Пусконаладка</t>
  </si>
  <si>
    <t>Письмо Министерства Труда  № 1336-ВК/1-Д от 10.10.1991 г. гл.2 п.6</t>
  </si>
  <si>
    <t>Премия за ввод объекта</t>
  </si>
  <si>
    <t>ИТОГО ПО ГЛАВЕ 9</t>
  </si>
  <si>
    <t>ИТОГО ПО ГЛАВАМ 1- 9</t>
  </si>
  <si>
    <t>Глава 10.Содержание службы заказчика.Строительный контроль.</t>
  </si>
  <si>
    <t>Приказ "Комиэнерго"№265 от 05.05.2017</t>
  </si>
  <si>
    <t>Содержание службы заказчика - застройщика  (технического надзора ) строительства 2,14%</t>
  </si>
  <si>
    <t>Содержание службы заказчика - застройщика, кроме строительного контроля 3,73 %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</si>
  <si>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</si>
  <si>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</si>
  <si>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</si>
  <si>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Смета к договору</t>
  </si>
  <si>
    <t>Инженерно-геодезические изысканя</t>
  </si>
  <si>
    <t>Инженерно-геологические изысканя</t>
  </si>
  <si>
    <t>Разработка рабочей документации</t>
  </si>
  <si>
    <t>ИТОГО ПО ГЛАВЕ 12</t>
  </si>
  <si>
    <t>ИТОГО ПО ГЛАВАМ 1- 12</t>
  </si>
  <si>
    <t>МДС 81- 1.99</t>
  </si>
  <si>
    <t>Непредвиденные работы и затраты  3% (1,5%)</t>
  </si>
  <si>
    <t>ИТОГО</t>
  </si>
  <si>
    <t>'С учетом индексов-дефляторов 2019</t>
  </si>
  <si>
    <t>ВСЕГО БЕЗ НДС</t>
  </si>
  <si>
    <t>НДС 20%</t>
  </si>
  <si>
    <t>ИТОГО ПО СВОДНОМ СМЕТНОМУ РАСЧЕТУ</t>
  </si>
  <si>
    <t>Разработал:                                                                                             М.А.Тарабукин</t>
  </si>
  <si>
    <t xml:space="preserve">Проверил:                                                                                               А.М.Запрягаев      </t>
  </si>
  <si>
    <t>"СОГЛАСОВАНО"</t>
  </si>
  <si>
    <t>Утвержденная сметная стоимость  строительства объекта  (в ценах 3 квартала 2018)</t>
  </si>
  <si>
    <t>ТЫС. РУБЛЕЙ без НДС</t>
  </si>
  <si>
    <t>Начальник управления капитального строительства
филиала ПАО "МРСК Северо-Запада" "Комиэнерго"</t>
  </si>
  <si>
    <t>/А.А. Воронов/</t>
  </si>
  <si>
    <t xml:space="preserve">Плановая стоимость объекта в прогнозных ценах 2019 года  относительно уровня 4 квартала  2017 года </t>
  </si>
  <si>
    <t>Расчет оценки полной стоимости инвестиционного проекта в прогнозных ценах соответствующих лет по ИП №</t>
  </si>
  <si>
    <t>J_007-55-1-01.32-1925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</si>
  <si>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</si>
  <si>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</si>
  <si>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</si>
  <si>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</si>
  <si>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</si>
  <si>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</si>
  <si>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</si>
  <si>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</si>
  <si>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</si>
  <si>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</si>
  <si>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</si>
  <si>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</si>
  <si>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</si>
  <si>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</si>
  <si>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</si>
  <si>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Начальник отдела инвестиций</t>
  </si>
  <si>
    <t>О.Г. Сверчкова</t>
  </si>
  <si>
    <t>Сводка затрат "Реконструкция ВЛ 10 кВ "ПС 110/10 Южная яч.313-ТП № 163-ТП № 334-РП № 19,яч.10" с заменой неизолированного провода на СИП протяженностью 4,8 км"</t>
  </si>
  <si>
    <t>Реконструкция ВЛ 10 кВ "ПС 110/10 Южная яч.313 - ТП №163 - ТП №334 - РП №19, яч.10" с заменой неизолированного провода на СИП протяженностью 4,8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</si>
</sst>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00"/>
    <numFmt numFmtId="165" formatCode="#,##0.000"/>
    <numFmt numFmtId="166" formatCode="_-* #,##0_р_._-;\-* #,##0_р_._-;_-* &quot;-&quot;??_р_._-;_-@_-"/>
    <numFmt numFmtId="167" formatCode="#,##0.000_р_."/>
    <numFmt numFmtId="168" formatCode="#,##0.00000"/>
    <numFmt numFmtId="169" formatCode="#,##0.00_р_."/>
    <numFmt numFmtId="170" formatCode="0.00000"/>
    <numFmt numFmtId="171" formatCode="_-* #,##0_р_._-;\-* #,##0_р_._-;_-* &quot;-&quot;_р_._-;_-@_-"/>
    <numFmt numFmtId="172" formatCode="_-* #,##0.000\ _₽_-;\-* #,##0.000\ _₽_-;_-* &quot;-&quot;\ _₽_-;_-@_-"/>
    <numFmt numFmtId="173" formatCode="#,##0.000_ ;\-#,##0.000\ "/>
    <numFmt numFmtId="174" formatCode="_-* #,##0.000000_р_._-;\-* #,##0.000000_р_._-;_-* &quot;-&quot;_р_._-;_-@_-"/>
    <numFmt numFmtId="175" formatCode="_-* #,##0.000000\ _₽_-;\-* #,##0.000000\ _₽_-;_-* &quot;-&quot;??????\ _₽_-;_-@_-"/>
    <numFmt numFmtId="176" formatCode="_-* #,##0.000\ _₽_-;\-* #,##0.000\ _₽_-;_-* &quot;-&quot;?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Helv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4" fillId="0" borderId="0"/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1">
      <alignment horizontal="left" vertical="top"/>
    </xf>
    <xf numFmtId="0" fontId="1" fillId="0" borderId="0"/>
    <xf numFmtId="0" fontId="9" fillId="0" borderId="0">
      <alignment horizontal="center" vertical="center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left" vertical="top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2" fillId="0" borderId="2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3">
      <alignment horizontal="center" vertical="center"/>
    </xf>
    <xf numFmtId="0" fontId="2" fillId="0" borderId="4">
      <alignment horizontal="center" vertical="center"/>
    </xf>
    <xf numFmtId="0" fontId="15" fillId="0" borderId="1">
      <alignment horizontal="left" vertical="top"/>
    </xf>
    <xf numFmtId="0" fontId="2" fillId="0" borderId="0">
      <alignment horizontal="right" vertical="top"/>
    </xf>
    <xf numFmtId="0" fontId="2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2" fillId="0" borderId="0">
      <alignment horizontal="righ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" fillId="0" borderId="0"/>
    <xf numFmtId="0" fontId="18" fillId="0" borderId="0"/>
    <xf numFmtId="0" fontId="1" fillId="0" borderId="0"/>
  </cellStyleXfs>
  <cellXfs count="245">
    <xf numFmtId="0" fontId="0" fillId="0" borderId="0" xfId="0"/>
    <xf numFmtId="0" fontId="0" fillId="0" borderId="0" xfId="0"/>
    <xf numFmtId="0" fontId="6" fillId="0" borderId="0" xfId="5" applyFont="1" applyBorder="1" applyAlignment="1">
      <alignment horizontal="left" vertical="top" wrapText="1"/>
    </xf>
    <xf numFmtId="0" fontId="6" fillId="0" borderId="0" xfId="6" applyFont="1" applyBorder="1" applyAlignment="1">
      <alignment horizontal="left" vertical="top" wrapText="1"/>
    </xf>
    <xf numFmtId="0" fontId="5" fillId="0" borderId="0" xfId="7" quotePrefix="1" applyBorder="1" applyAlignment="1">
      <alignment horizontal="left" vertical="top" wrapText="1"/>
    </xf>
    <xf numFmtId="0" fontId="5" fillId="0" borderId="0" xfId="7" applyBorder="1" applyAlignment="1">
      <alignment horizontal="left" vertical="top" wrapText="1"/>
    </xf>
    <xf numFmtId="0" fontId="6" fillId="0" borderId="0" xfId="7" applyFont="1" applyBorder="1" applyAlignment="1">
      <alignment horizontal="left" vertical="top" wrapText="1"/>
    </xf>
    <xf numFmtId="0" fontId="6" fillId="0" borderId="0" xfId="14" applyFont="1" applyBorder="1" applyAlignment="1">
      <alignment horizontal="left" vertical="top" wrapText="1"/>
    </xf>
    <xf numFmtId="0" fontId="20" fillId="0" borderId="0" xfId="42" applyFont="1"/>
    <xf numFmtId="0" fontId="4" fillId="0" borderId="0" xfId="3" applyAlignment="1">
      <alignment horizontal="right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4" fontId="13" fillId="0" borderId="0" xfId="19" quotePrefix="1" applyNumberFormat="1" applyFont="1" applyBorder="1" applyAlignment="1">
      <alignment vertical="center" wrapText="1"/>
    </xf>
    <xf numFmtId="0" fontId="13" fillId="0" borderId="0" xfId="24" applyNumberFormat="1" applyFont="1" applyBorder="1" applyAlignment="1">
      <alignment horizontal="center" vertical="center" wrapText="1"/>
    </xf>
    <xf numFmtId="0" fontId="14" fillId="0" borderId="0" xfId="24" applyNumberFormat="1" applyFont="1" applyBorder="1" applyAlignment="1">
      <alignment horizontal="center" vertical="center" wrapText="1"/>
    </xf>
    <xf numFmtId="165" fontId="14" fillId="0" borderId="0" xfId="3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2" fillId="0" borderId="0" xfId="0" applyFont="1" applyBorder="1" applyAlignment="1">
      <alignment vertical="center" wrapText="1"/>
    </xf>
    <xf numFmtId="0" fontId="4" fillId="0" borderId="0" xfId="3" applyBorder="1" applyAlignment="1">
      <alignment horizontal="right"/>
    </xf>
    <xf numFmtId="4" fontId="14" fillId="0" borderId="0" xfId="23" applyNumberFormat="1" applyFont="1" applyFill="1" applyBorder="1" applyAlignment="1">
      <alignment horizontal="center" vertical="center" wrapText="1"/>
    </xf>
    <xf numFmtId="165" fontId="15" fillId="0" borderId="0" xfId="30" applyNumberFormat="1" applyFont="1" applyFill="1" applyBorder="1" applyAlignment="1">
      <alignment horizontal="right" vertical="top" wrapText="1"/>
    </xf>
    <xf numFmtId="165" fontId="15" fillId="0" borderId="0" xfId="25" quotePrefix="1" applyNumberFormat="1" applyFill="1" applyBorder="1" applyAlignment="1">
      <alignment horizontal="left" vertical="top" wrapText="1"/>
    </xf>
    <xf numFmtId="165" fontId="14" fillId="0" borderId="0" xfId="29" applyNumberFormat="1" applyFont="1" applyFill="1" applyBorder="1" applyAlignment="1">
      <alignment horizontal="right" vertical="top" wrapText="1"/>
    </xf>
    <xf numFmtId="0" fontId="14" fillId="0" borderId="0" xfId="24" applyNumberFormat="1" applyFont="1" applyFill="1" applyBorder="1" applyAlignment="1">
      <alignment horizontal="center" vertical="center" wrapText="1"/>
    </xf>
    <xf numFmtId="4" fontId="14" fillId="0" borderId="0" xfId="24" applyNumberFormat="1" applyFont="1" applyFill="1" applyBorder="1" applyAlignment="1">
      <alignment horizontal="center" vertical="center" wrapText="1"/>
    </xf>
    <xf numFmtId="0" fontId="15" fillId="0" borderId="0" xfId="25" quotePrefix="1" applyFill="1" applyBorder="1" applyAlignment="1">
      <alignment horizontal="left" vertical="top" wrapText="1"/>
    </xf>
    <xf numFmtId="0" fontId="23" fillId="0" borderId="3" xfId="3" applyFont="1" applyBorder="1" applyAlignment="1">
      <alignment wrapText="1"/>
    </xf>
    <xf numFmtId="0" fontId="23" fillId="0" borderId="0" xfId="41" applyFont="1" applyAlignment="1">
      <alignment horizontal="left" vertical="top" wrapText="1"/>
    </xf>
    <xf numFmtId="0" fontId="23" fillId="0" borderId="0" xfId="41" applyFont="1" applyBorder="1" applyAlignment="1">
      <alignment horizontal="left" vertical="top" wrapText="1"/>
    </xf>
    <xf numFmtId="0" fontId="23" fillId="0" borderId="0" xfId="3" applyFont="1" applyAlignment="1">
      <alignment wrapText="1"/>
    </xf>
    <xf numFmtId="0" fontId="24" fillId="0" borderId="3" xfId="18" quotePrefix="1" applyFont="1" applyBorder="1" applyAlignment="1">
      <alignment horizontal="center" vertical="center" wrapText="1"/>
    </xf>
    <xf numFmtId="4" fontId="23" fillId="0" borderId="3" xfId="18" quotePrefix="1" applyNumberFormat="1" applyFont="1" applyBorder="1" applyAlignment="1">
      <alignment horizontal="center" vertical="center" wrapText="1"/>
    </xf>
    <xf numFmtId="0" fontId="24" fillId="0" borderId="3" xfId="20" applyNumberFormat="1" applyFont="1" applyBorder="1" applyAlignment="1">
      <alignment horizontal="center" vertical="center" wrapText="1"/>
    </xf>
    <xf numFmtId="0" fontId="24" fillId="0" borderId="3" xfId="21" applyNumberFormat="1" applyFont="1" applyBorder="1" applyAlignment="1">
      <alignment horizontal="center" vertical="center" wrapText="1"/>
    </xf>
    <xf numFmtId="0" fontId="24" fillId="0" borderId="3" xfId="23" applyNumberFormat="1" applyFont="1" applyBorder="1" applyAlignment="1">
      <alignment horizontal="center" vertical="center" wrapText="1"/>
    </xf>
    <xf numFmtId="0" fontId="24" fillId="0" borderId="3" xfId="24" applyNumberFormat="1" applyFont="1" applyBorder="1" applyAlignment="1">
      <alignment horizontal="center" vertical="center" wrapText="1"/>
    </xf>
    <xf numFmtId="0" fontId="23" fillId="0" borderId="3" xfId="24" applyNumberFormat="1" applyFont="1" applyBorder="1" applyAlignment="1">
      <alignment horizontal="center" vertical="center" wrapText="1"/>
    </xf>
    <xf numFmtId="0" fontId="24" fillId="0" borderId="3" xfId="20" applyNumberFormat="1" applyFont="1" applyFill="1" applyBorder="1" applyAlignment="1">
      <alignment horizontal="center" vertical="center" wrapText="1"/>
    </xf>
    <xf numFmtId="0" fontId="24" fillId="0" borderId="3" xfId="21" applyNumberFormat="1" applyFont="1" applyFill="1" applyBorder="1" applyAlignment="1">
      <alignment horizontal="center" vertical="center" wrapText="1"/>
    </xf>
    <xf numFmtId="0" fontId="24" fillId="0" borderId="3" xfId="26" applyNumberFormat="1" applyFont="1" applyFill="1" applyBorder="1" applyAlignment="1">
      <alignment horizontal="center" vertical="top" wrapText="1"/>
    </xf>
    <xf numFmtId="0" fontId="24" fillId="0" borderId="3" xfId="27" applyFont="1" applyFill="1" applyBorder="1" applyAlignment="1">
      <alignment horizontal="left" vertical="top" wrapText="1"/>
    </xf>
    <xf numFmtId="165" fontId="24" fillId="0" borderId="3" xfId="29" applyNumberFormat="1" applyFont="1" applyFill="1" applyBorder="1" applyAlignment="1">
      <alignment horizontal="right" vertical="top" wrapText="1"/>
    </xf>
    <xf numFmtId="165" fontId="23" fillId="0" borderId="3" xfId="30" applyNumberFormat="1" applyFont="1" applyFill="1" applyBorder="1" applyAlignment="1">
      <alignment horizontal="center" vertical="top" wrapText="1"/>
    </xf>
    <xf numFmtId="0" fontId="24" fillId="0" borderId="3" xfId="31" applyNumberFormat="1" applyFont="1" applyFill="1" applyBorder="1" applyAlignment="1">
      <alignment horizontal="right" vertical="top" wrapText="1"/>
    </xf>
    <xf numFmtId="0" fontId="24" fillId="0" borderId="3" xfId="32" quotePrefix="1" applyFont="1" applyFill="1" applyBorder="1" applyAlignment="1">
      <alignment horizontal="left" vertical="top" wrapText="1"/>
    </xf>
    <xf numFmtId="165" fontId="11" fillId="0" borderId="3" xfId="29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left" vertical="top" wrapText="1"/>
    </xf>
    <xf numFmtId="0" fontId="24" fillId="0" borderId="3" xfId="31" applyNumberFormat="1" applyFont="1" applyFill="1" applyBorder="1" applyAlignment="1">
      <alignment horizontal="center" vertical="top" wrapText="1"/>
    </xf>
    <xf numFmtId="165" fontId="23" fillId="0" borderId="3" xfId="29" applyNumberFormat="1" applyFont="1" applyFill="1" applyBorder="1" applyAlignment="1">
      <alignment horizontal="center" vertical="top" wrapText="1"/>
    </xf>
    <xf numFmtId="0" fontId="24" fillId="0" borderId="3" xfId="31" applyFont="1" applyFill="1" applyBorder="1" applyAlignment="1">
      <alignment horizontal="right" vertical="top" wrapText="1"/>
    </xf>
    <xf numFmtId="0" fontId="24" fillId="0" borderId="3" xfId="32" applyFont="1" applyFill="1" applyBorder="1" applyAlignment="1">
      <alignment horizontal="left" vertical="top" wrapText="1"/>
    </xf>
    <xf numFmtId="0" fontId="24" fillId="0" borderId="3" xfId="36" quotePrefix="1" applyFont="1" applyFill="1" applyBorder="1" applyAlignment="1">
      <alignment horizontal="left" vertical="top" wrapText="1"/>
    </xf>
    <xf numFmtId="0" fontId="11" fillId="0" borderId="3" xfId="31" applyNumberFormat="1" applyFont="1" applyFill="1" applyBorder="1" applyAlignment="1">
      <alignment horizontal="right" vertical="top" wrapText="1"/>
    </xf>
    <xf numFmtId="0" fontId="11" fillId="0" borderId="3" xfId="32" quotePrefix="1" applyFont="1" applyFill="1" applyBorder="1" applyAlignment="1">
      <alignment horizontal="left" vertical="top" wrapText="1"/>
    </xf>
    <xf numFmtId="0" fontId="11" fillId="0" borderId="3" xfId="37" quotePrefix="1" applyFont="1" applyFill="1" applyBorder="1" applyAlignment="1">
      <alignment horizontal="right" vertical="top" wrapText="1"/>
    </xf>
    <xf numFmtId="0" fontId="24" fillId="0" borderId="3" xfId="37" quotePrefix="1" applyFont="1" applyFill="1" applyBorder="1" applyAlignment="1">
      <alignment horizontal="right" vertical="top" wrapText="1"/>
    </xf>
    <xf numFmtId="0" fontId="24" fillId="0" borderId="0" xfId="38" quotePrefix="1" applyFont="1" applyAlignment="1">
      <alignment horizontal="left" wrapText="1"/>
    </xf>
    <xf numFmtId="0" fontId="17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23" fillId="0" borderId="0" xfId="43" applyFont="1" applyAlignment="1" applyProtection="1">
      <alignment horizontal="left" vertical="center"/>
      <protection locked="0"/>
    </xf>
    <xf numFmtId="165" fontId="23" fillId="0" borderId="0" xfId="3" applyNumberFormat="1" applyFont="1" applyAlignment="1">
      <alignment wrapText="1"/>
    </xf>
    <xf numFmtId="0" fontId="24" fillId="0" borderId="4" xfId="22" applyNumberFormat="1" applyFont="1" applyBorder="1" applyAlignment="1">
      <alignment horizontal="center" vertical="center" wrapText="1"/>
    </xf>
    <xf numFmtId="0" fontId="11" fillId="0" borderId="4" xfId="22" applyNumberFormat="1" applyFont="1" applyFill="1" applyBorder="1" applyAlignment="1">
      <alignment horizontal="left" vertical="center" wrapText="1"/>
    </xf>
    <xf numFmtId="0" fontId="24" fillId="0" borderId="4" xfId="28" applyFont="1" applyFill="1" applyBorder="1" applyAlignment="1">
      <alignment horizontal="left" vertical="top" wrapText="1"/>
    </xf>
    <xf numFmtId="0" fontId="24" fillId="0" borderId="4" xfId="28" quotePrefix="1" applyFont="1" applyFill="1" applyBorder="1" applyAlignment="1">
      <alignment horizontal="left" vertical="top" wrapText="1"/>
    </xf>
    <xf numFmtId="0" fontId="24" fillId="0" borderId="4" xfId="33" quotePrefix="1" applyFont="1" applyFill="1" applyBorder="1" applyAlignment="1">
      <alignment horizontal="left" vertical="top" wrapText="1"/>
    </xf>
    <xf numFmtId="0" fontId="24" fillId="0" borderId="4" xfId="33" applyFont="1" applyFill="1" applyBorder="1" applyAlignment="1">
      <alignment horizontal="left" vertical="top" wrapText="1"/>
    </xf>
    <xf numFmtId="0" fontId="24" fillId="0" borderId="4" xfId="34" quotePrefix="1" applyFont="1" applyFill="1" applyBorder="1" applyAlignment="1">
      <alignment horizontal="left" vertical="top" wrapText="1"/>
    </xf>
    <xf numFmtId="0" fontId="24" fillId="0" borderId="4" xfId="35" quotePrefix="1" applyFont="1" applyFill="1" applyBorder="1" applyAlignment="1">
      <alignment horizontal="left" vertical="top" wrapText="1"/>
    </xf>
    <xf numFmtId="0" fontId="11" fillId="0" borderId="4" xfId="33" quotePrefix="1" applyFont="1" applyFill="1" applyBorder="1" applyAlignment="1">
      <alignment horizontal="left" vertical="top" wrapText="1"/>
    </xf>
    <xf numFmtId="0" fontId="24" fillId="0" borderId="9" xfId="18" quotePrefix="1" applyFont="1" applyBorder="1" applyAlignment="1">
      <alignment horizontal="center" vertical="center" wrapText="1"/>
    </xf>
    <xf numFmtId="0" fontId="24" fillId="0" borderId="10" xfId="19" quotePrefix="1" applyFont="1" applyBorder="1" applyAlignment="1">
      <alignment horizontal="center" vertical="center" wrapText="1"/>
    </xf>
    <xf numFmtId="0" fontId="24" fillId="0" borderId="9" xfId="23" applyNumberFormat="1" applyFont="1" applyBorder="1" applyAlignment="1">
      <alignment horizontal="center" vertical="center" wrapText="1"/>
    </xf>
    <xf numFmtId="0" fontId="24" fillId="0" borderId="10" xfId="24" applyNumberFormat="1" applyFont="1" applyBorder="1" applyAlignment="1">
      <alignment horizontal="center" vertical="center" wrapText="1"/>
    </xf>
    <xf numFmtId="0" fontId="11" fillId="0" borderId="10" xfId="25" quotePrefix="1" applyFont="1" applyFill="1" applyBorder="1" applyAlignment="1">
      <alignment horizontal="left" vertical="top" wrapText="1"/>
    </xf>
    <xf numFmtId="165" fontId="24" fillId="0" borderId="9" xfId="29" applyNumberFormat="1" applyFont="1" applyFill="1" applyBorder="1" applyAlignment="1">
      <alignment horizontal="right" vertical="top" wrapText="1"/>
    </xf>
    <xf numFmtId="165" fontId="24" fillId="0" borderId="10" xfId="30" applyNumberFormat="1" applyFont="1" applyFill="1" applyBorder="1" applyAlignment="1">
      <alignment horizontal="right" vertical="top" wrapText="1"/>
    </xf>
    <xf numFmtId="165" fontId="11" fillId="0" borderId="9" xfId="29" applyNumberFormat="1" applyFont="1" applyFill="1" applyBorder="1" applyAlignment="1">
      <alignment horizontal="right" vertical="top" wrapText="1"/>
    </xf>
    <xf numFmtId="165" fontId="11" fillId="0" borderId="10" xfId="30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left" vertical="top" wrapText="1"/>
    </xf>
    <xf numFmtId="165" fontId="11" fillId="0" borderId="10" xfId="25" quotePrefix="1" applyNumberFormat="1" applyFont="1" applyFill="1" applyBorder="1" applyAlignment="1">
      <alignment horizontal="left" vertical="top" wrapText="1"/>
    </xf>
    <xf numFmtId="165" fontId="24" fillId="0" borderId="10" xfId="29" applyNumberFormat="1" applyFont="1" applyFill="1" applyBorder="1" applyAlignment="1">
      <alignment horizontal="right" vertical="top" wrapText="1"/>
    </xf>
    <xf numFmtId="165" fontId="23" fillId="0" borderId="9" xfId="29" applyNumberFormat="1" applyFont="1" applyFill="1" applyBorder="1" applyAlignment="1">
      <alignment horizontal="center" vertical="top" wrapText="1"/>
    </xf>
    <xf numFmtId="165" fontId="11" fillId="0" borderId="10" xfId="29" applyNumberFormat="1" applyFont="1" applyFill="1" applyBorder="1" applyAlignment="1">
      <alignment horizontal="right" vertical="top" wrapText="1"/>
    </xf>
    <xf numFmtId="4" fontId="23" fillId="0" borderId="9" xfId="18" quotePrefix="1" applyNumberFormat="1" applyFont="1" applyBorder="1" applyAlignment="1">
      <alignment horizontal="center" vertical="center" wrapText="1"/>
    </xf>
    <xf numFmtId="4" fontId="23" fillId="0" borderId="10" xfId="19" quotePrefix="1" applyNumberFormat="1" applyFont="1" applyBorder="1" applyAlignment="1">
      <alignment vertical="center" wrapText="1"/>
    </xf>
    <xf numFmtId="0" fontId="23" fillId="0" borderId="9" xfId="24" applyNumberFormat="1" applyFont="1" applyBorder="1" applyAlignment="1">
      <alignment horizontal="center" vertical="center" wrapText="1"/>
    </xf>
    <xf numFmtId="0" fontId="23" fillId="0" borderId="10" xfId="24" applyNumberFormat="1" applyFont="1" applyBorder="1" applyAlignment="1">
      <alignment horizontal="center" vertical="center" wrapText="1"/>
    </xf>
    <xf numFmtId="0" fontId="24" fillId="0" borderId="9" xfId="24" applyNumberFormat="1" applyFont="1" applyBorder="1" applyAlignment="1">
      <alignment horizontal="center" vertical="center" wrapText="1"/>
    </xf>
    <xf numFmtId="165" fontId="24" fillId="0" borderId="11" xfId="29" applyNumberFormat="1" applyFont="1" applyFill="1" applyBorder="1" applyAlignment="1">
      <alignment horizontal="right" vertical="top" wrapText="1"/>
    </xf>
    <xf numFmtId="165" fontId="24" fillId="0" borderId="12" xfId="29" applyNumberFormat="1" applyFont="1" applyFill="1" applyBorder="1" applyAlignment="1">
      <alignment horizontal="right" vertical="top" wrapText="1"/>
    </xf>
    <xf numFmtId="169" fontId="11" fillId="0" borderId="9" xfId="25" quotePrefix="1" applyNumberFormat="1" applyFont="1" applyFill="1" applyBorder="1" applyAlignment="1">
      <alignment horizontal="left" vertical="top" wrapText="1"/>
    </xf>
    <xf numFmtId="169" fontId="11" fillId="0" borderId="3" xfId="25" quotePrefix="1" applyNumberFormat="1" applyFont="1" applyFill="1" applyBorder="1" applyAlignment="1">
      <alignment horizontal="left" vertical="top" wrapText="1"/>
    </xf>
    <xf numFmtId="169" fontId="11" fillId="0" borderId="10" xfId="25" quotePrefix="1" applyNumberFormat="1" applyFont="1" applyFill="1" applyBorder="1" applyAlignment="1">
      <alignment horizontal="left" vertical="top" wrapText="1"/>
    </xf>
    <xf numFmtId="165" fontId="24" fillId="0" borderId="14" xfId="29" applyNumberFormat="1" applyFont="1" applyFill="1" applyBorder="1" applyAlignment="1">
      <alignment horizontal="right" vertical="top" wrapText="1"/>
    </xf>
    <xf numFmtId="165" fontId="11" fillId="0" borderId="14" xfId="29" applyNumberFormat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left" vertical="top" wrapText="1"/>
    </xf>
    <xf numFmtId="0" fontId="14" fillId="0" borderId="0" xfId="29" applyNumberFormat="1" applyFont="1" applyFill="1" applyBorder="1" applyAlignment="1">
      <alignment horizontal="right" vertical="top" wrapText="1"/>
    </xf>
    <xf numFmtId="165" fontId="23" fillId="0" borderId="3" xfId="30" applyNumberFormat="1" applyFont="1" applyFill="1" applyBorder="1" applyAlignment="1">
      <alignment horizontal="right" vertical="top" wrapText="1"/>
    </xf>
    <xf numFmtId="165" fontId="23" fillId="0" borderId="10" xfId="30" applyNumberFormat="1" applyFont="1" applyFill="1" applyBorder="1" applyAlignment="1">
      <alignment horizontal="right" vertical="top" wrapText="1"/>
    </xf>
    <xf numFmtId="165" fontId="23" fillId="0" borderId="3" xfId="29" applyNumberFormat="1" applyFont="1" applyFill="1" applyBorder="1" applyAlignment="1">
      <alignment horizontal="right" vertical="top" wrapText="1"/>
    </xf>
    <xf numFmtId="165" fontId="15" fillId="0" borderId="0" xfId="29" applyNumberFormat="1" applyFont="1" applyFill="1" applyBorder="1" applyAlignment="1">
      <alignment horizontal="right" vertical="top" wrapText="1"/>
    </xf>
    <xf numFmtId="168" fontId="14" fillId="0" borderId="0" xfId="29" applyNumberFormat="1" applyFont="1" applyFill="1" applyBorder="1" applyAlignment="1">
      <alignment horizontal="right" vertical="top" wrapText="1"/>
    </xf>
    <xf numFmtId="0" fontId="11" fillId="0" borderId="14" xfId="25" quotePrefix="1" applyFont="1" applyFill="1" applyBorder="1" applyAlignment="1">
      <alignment horizontal="left" vertical="top" wrapText="1"/>
    </xf>
    <xf numFmtId="0" fontId="11" fillId="0" borderId="14" xfId="25" quotePrefix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right" vertical="top" wrapText="1"/>
    </xf>
    <xf numFmtId="165" fontId="11" fillId="0" borderId="14" xfId="25" quotePrefix="1" applyNumberFormat="1" applyFont="1" applyFill="1" applyBorder="1" applyAlignment="1">
      <alignment horizontal="right" vertical="top" wrapText="1"/>
    </xf>
    <xf numFmtId="165" fontId="11" fillId="0" borderId="3" xfId="25" quotePrefix="1" applyNumberFormat="1" applyFont="1" applyFill="1" applyBorder="1" applyAlignment="1">
      <alignment horizontal="right" vertical="top" wrapText="1"/>
    </xf>
    <xf numFmtId="165" fontId="11" fillId="0" borderId="9" xfId="25" quotePrefix="1" applyNumberFormat="1" applyFont="1" applyFill="1" applyBorder="1" applyAlignment="1">
      <alignment horizontal="right" vertical="top" wrapText="1"/>
    </xf>
    <xf numFmtId="165" fontId="23" fillId="0" borderId="9" xfId="29" applyNumberFormat="1" applyFont="1" applyFill="1" applyBorder="1" applyAlignment="1">
      <alignment horizontal="right" vertical="top" wrapText="1"/>
    </xf>
    <xf numFmtId="0" fontId="21" fillId="0" borderId="0" xfId="9" applyFont="1" applyBorder="1" applyAlignment="1">
      <alignment vertical="center" wrapText="1"/>
    </xf>
    <xf numFmtId="164" fontId="23" fillId="0" borderId="3" xfId="30" applyNumberFormat="1" applyFont="1" applyFill="1" applyBorder="1" applyAlignment="1">
      <alignment horizontal="right" vertical="top" wrapText="1"/>
    </xf>
    <xf numFmtId="165" fontId="24" fillId="0" borderId="14" xfId="23" applyNumberFormat="1" applyFont="1" applyFill="1" applyBorder="1" applyAlignment="1">
      <alignment vertical="center" wrapText="1"/>
    </xf>
    <xf numFmtId="165" fontId="24" fillId="0" borderId="3" xfId="23" applyNumberFormat="1" applyFont="1" applyFill="1" applyBorder="1" applyAlignment="1">
      <alignment vertical="center" wrapText="1"/>
    </xf>
    <xf numFmtId="165" fontId="24" fillId="0" borderId="14" xfId="29" applyNumberFormat="1" applyFont="1" applyFill="1" applyBorder="1" applyAlignment="1">
      <alignment vertical="top" wrapText="1"/>
    </xf>
    <xf numFmtId="165" fontId="24" fillId="0" borderId="3" xfId="29" applyNumberFormat="1" applyFont="1" applyFill="1" applyBorder="1" applyAlignment="1">
      <alignment vertical="top" wrapText="1"/>
    </xf>
    <xf numFmtId="165" fontId="23" fillId="0" borderId="3" xfId="30" applyNumberFormat="1" applyFont="1" applyFill="1" applyBorder="1" applyAlignment="1">
      <alignment vertical="top" wrapText="1"/>
    </xf>
    <xf numFmtId="165" fontId="11" fillId="0" borderId="14" xfId="29" applyNumberFormat="1" applyFont="1" applyFill="1" applyBorder="1" applyAlignment="1">
      <alignment vertical="top" wrapText="1"/>
    </xf>
    <xf numFmtId="165" fontId="11" fillId="0" borderId="3" xfId="29" applyNumberFormat="1" applyFont="1" applyFill="1" applyBorder="1" applyAlignment="1">
      <alignment vertical="top" wrapText="1"/>
    </xf>
    <xf numFmtId="165" fontId="11" fillId="0" borderId="14" xfId="25" quotePrefix="1" applyNumberFormat="1" applyFont="1" applyFill="1" applyBorder="1" applyAlignment="1">
      <alignment vertical="top" wrapText="1"/>
    </xf>
    <xf numFmtId="165" fontId="11" fillId="0" borderId="3" xfId="25" quotePrefix="1" applyNumberFormat="1" applyFont="1" applyFill="1" applyBorder="1" applyAlignment="1">
      <alignment vertical="top" wrapText="1"/>
    </xf>
    <xf numFmtId="4" fontId="11" fillId="0" borderId="10" xfId="30" applyNumberFormat="1" applyFont="1" applyFill="1" applyBorder="1" applyAlignment="1">
      <alignment horizontal="righ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165" fontId="24" fillId="0" borderId="5" xfId="29" applyNumberFormat="1" applyFont="1" applyFill="1" applyBorder="1" applyAlignment="1">
      <alignment vertical="top" wrapText="1"/>
    </xf>
    <xf numFmtId="165" fontId="23" fillId="0" borderId="14" xfId="30" applyNumberFormat="1" applyFont="1" applyFill="1" applyBorder="1" applyAlignment="1">
      <alignment horizontal="right" vertical="top" wrapText="1"/>
    </xf>
    <xf numFmtId="165" fontId="11" fillId="0" borderId="15" xfId="29" applyNumberFormat="1" applyFont="1" applyFill="1" applyBorder="1" applyAlignment="1">
      <alignment horizontal="right" vertical="top" wrapText="1"/>
    </xf>
    <xf numFmtId="168" fontId="11" fillId="0" borderId="14" xfId="29" applyNumberFormat="1" applyFont="1" applyFill="1" applyBorder="1" applyAlignment="1">
      <alignment horizontal="right" vertical="top" wrapText="1"/>
    </xf>
    <xf numFmtId="168" fontId="11" fillId="0" borderId="3" xfId="29" applyNumberFormat="1" applyFont="1" applyFill="1" applyBorder="1" applyAlignment="1">
      <alignment horizontal="right" vertical="top" wrapText="1"/>
    </xf>
    <xf numFmtId="170" fontId="23" fillId="0" borderId="14" xfId="30" applyNumberFormat="1" applyFont="1" applyFill="1" applyBorder="1" applyAlignment="1">
      <alignment horizontal="right" vertical="top" wrapText="1"/>
    </xf>
    <xf numFmtId="0" fontId="23" fillId="0" borderId="0" xfId="43" applyFont="1" applyAlignment="1" applyProtection="1">
      <alignment horizontal="right" vertical="center"/>
      <protection locked="0"/>
    </xf>
    <xf numFmtId="0" fontId="17" fillId="0" borderId="4" xfId="0" applyFont="1" applyFill="1" applyBorder="1" applyAlignment="1">
      <alignment horizontal="left" vertical="top" wrapText="1"/>
    </xf>
    <xf numFmtId="0" fontId="21" fillId="0" borderId="0" xfId="9" applyFont="1" applyBorder="1" applyAlignment="1">
      <alignment vertical="center"/>
    </xf>
    <xf numFmtId="164" fontId="23" fillId="0" borderId="10" xfId="3" applyNumberFormat="1" applyFont="1" applyBorder="1" applyAlignment="1">
      <alignment wrapText="1"/>
    </xf>
    <xf numFmtId="164" fontId="11" fillId="0" borderId="10" xfId="25" quotePrefix="1" applyNumberFormat="1" applyFont="1" applyFill="1" applyBorder="1" applyAlignment="1">
      <alignment horizontal="right" vertical="top" wrapText="1"/>
    </xf>
    <xf numFmtId="164" fontId="24" fillId="0" borderId="10" xfId="23" applyNumberFormat="1" applyFont="1" applyFill="1" applyBorder="1" applyAlignment="1">
      <alignment vertical="center" wrapText="1"/>
    </xf>
    <xf numFmtId="164" fontId="11" fillId="0" borderId="10" xfId="30" applyNumberFormat="1" applyFont="1" applyFill="1" applyBorder="1" applyAlignment="1">
      <alignment vertical="top" wrapText="1"/>
    </xf>
    <xf numFmtId="164" fontId="11" fillId="0" borderId="10" xfId="25" quotePrefix="1" applyNumberFormat="1" applyFont="1" applyFill="1" applyBorder="1" applyAlignment="1">
      <alignment vertical="top" wrapText="1"/>
    </xf>
    <xf numFmtId="164" fontId="24" fillId="0" borderId="10" xfId="30" applyNumberFormat="1" applyFont="1" applyFill="1" applyBorder="1" applyAlignment="1">
      <alignment vertical="top" wrapText="1"/>
    </xf>
    <xf numFmtId="164" fontId="24" fillId="0" borderId="10" xfId="29" applyNumberFormat="1" applyFont="1" applyFill="1" applyBorder="1" applyAlignment="1">
      <alignment vertical="top" wrapText="1"/>
    </xf>
    <xf numFmtId="164" fontId="24" fillId="0" borderId="4" xfId="29" applyNumberFormat="1" applyFont="1" applyFill="1" applyBorder="1" applyAlignment="1">
      <alignment vertical="top" wrapText="1"/>
    </xf>
    <xf numFmtId="164" fontId="24" fillId="0" borderId="3" xfId="29" applyNumberFormat="1" applyFont="1" applyFill="1" applyBorder="1" applyAlignment="1">
      <alignment horizontal="right" vertical="top" wrapText="1"/>
    </xf>
    <xf numFmtId="164" fontId="11" fillId="0" borderId="10" xfId="30" applyNumberFormat="1" applyFont="1" applyFill="1" applyBorder="1" applyAlignment="1">
      <alignment horizontal="right" vertical="top" wrapText="1"/>
    </xf>
    <xf numFmtId="164" fontId="24" fillId="0" borderId="10" xfId="29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horizontal="left" vertical="top" wrapText="1"/>
    </xf>
    <xf numFmtId="49" fontId="24" fillId="0" borderId="4" xfId="28" quotePrefix="1" applyNumberFormat="1" applyFont="1" applyFill="1" applyBorder="1" applyAlignment="1">
      <alignment horizontal="left" vertical="top" wrapText="1"/>
    </xf>
    <xf numFmtId="167" fontId="24" fillId="0" borderId="14" xfId="24" applyNumberFormat="1" applyFont="1" applyFill="1" applyBorder="1" applyAlignment="1">
      <alignment horizontal="right" vertical="center" wrapText="1"/>
    </xf>
    <xf numFmtId="167" fontId="24" fillId="0" borderId="3" xfId="24" applyNumberFormat="1" applyFont="1" applyFill="1" applyBorder="1" applyAlignment="1">
      <alignment horizontal="right" vertical="center" wrapText="1"/>
    </xf>
    <xf numFmtId="167" fontId="23" fillId="0" borderId="3" xfId="3" applyNumberFormat="1" applyFont="1" applyFill="1" applyBorder="1" applyAlignment="1">
      <alignment horizontal="right" vertical="center" wrapText="1"/>
    </xf>
    <xf numFmtId="164" fontId="23" fillId="0" borderId="10" xfId="3" applyNumberFormat="1" applyFont="1" applyFill="1" applyBorder="1" applyAlignment="1">
      <alignment horizontal="right" vertical="center" wrapText="1"/>
    </xf>
    <xf numFmtId="167" fontId="24" fillId="0" borderId="14" xfId="23" applyNumberFormat="1" applyFont="1" applyFill="1" applyBorder="1" applyAlignment="1">
      <alignment horizontal="right" vertical="center" wrapText="1"/>
    </xf>
    <xf numFmtId="167" fontId="24" fillId="0" borderId="3" xfId="23" applyNumberFormat="1" applyFont="1" applyFill="1" applyBorder="1" applyAlignment="1">
      <alignment horizontal="right" vertical="center" wrapText="1"/>
    </xf>
    <xf numFmtId="164" fontId="24" fillId="0" borderId="10" xfId="24" applyNumberFormat="1" applyFont="1" applyFill="1" applyBorder="1" applyAlignment="1">
      <alignment horizontal="right" vertical="center" wrapText="1"/>
    </xf>
    <xf numFmtId="167" fontId="24" fillId="0" borderId="9" xfId="23" applyNumberFormat="1" applyFont="1" applyFill="1" applyBorder="1" applyAlignment="1">
      <alignment horizontal="right" vertical="center" wrapText="1"/>
    </xf>
    <xf numFmtId="167" fontId="24" fillId="0" borderId="10" xfId="24" applyNumberFormat="1" applyFont="1" applyFill="1" applyBorder="1" applyAlignment="1">
      <alignment horizontal="right" vertical="center" wrapText="1"/>
    </xf>
    <xf numFmtId="169" fontId="24" fillId="0" borderId="9" xfId="23" applyNumberFormat="1" applyFont="1" applyFill="1" applyBorder="1" applyAlignment="1">
      <alignment horizontal="right" vertical="center" wrapText="1"/>
    </xf>
    <xf numFmtId="169" fontId="24" fillId="0" borderId="3" xfId="23" applyNumberFormat="1" applyFont="1" applyFill="1" applyBorder="1" applyAlignment="1">
      <alignment horizontal="right" vertical="center" wrapText="1"/>
    </xf>
    <xf numFmtId="169" fontId="24" fillId="0" borderId="10" xfId="24" applyNumberFormat="1" applyFont="1" applyFill="1" applyBorder="1" applyAlignment="1">
      <alignment horizontal="right" vertical="center" wrapText="1"/>
    </xf>
    <xf numFmtId="165" fontId="24" fillId="0" borderId="4" xfId="29" applyNumberFormat="1" applyFont="1" applyFill="1" applyBorder="1" applyAlignment="1">
      <alignment horizontal="right" vertical="top" wrapText="1"/>
    </xf>
    <xf numFmtId="165" fontId="11" fillId="0" borderId="17" xfId="29" applyNumberFormat="1" applyFont="1" applyFill="1" applyBorder="1" applyAlignment="1">
      <alignment horizontal="right" vertical="top" wrapText="1"/>
    </xf>
    <xf numFmtId="165" fontId="24" fillId="0" borderId="13" xfId="29" applyNumberFormat="1" applyFont="1" applyFill="1" applyBorder="1" applyAlignment="1">
      <alignment horizontal="right" vertical="top" wrapText="1"/>
    </xf>
    <xf numFmtId="0" fontId="25" fillId="0" borderId="0" xfId="44" applyFont="1" applyAlignment="1"/>
    <xf numFmtId="0" fontId="26" fillId="0" borderId="0" xfId="44" applyFont="1"/>
    <xf numFmtId="0" fontId="13" fillId="0" borderId="0" xfId="44" applyFont="1"/>
    <xf numFmtId="171" fontId="27" fillId="0" borderId="0" xfId="44" applyNumberFormat="1" applyFont="1"/>
    <xf numFmtId="0" fontId="1" fillId="0" borderId="0" xfId="44"/>
    <xf numFmtId="0" fontId="1" fillId="0" borderId="0" xfId="44" applyAlignment="1">
      <alignment horizontal="right" vertical="center" wrapText="1"/>
    </xf>
    <xf numFmtId="0" fontId="1" fillId="0" borderId="0" xfId="44" applyAlignment="1">
      <alignment horizontal="right" vertical="center"/>
    </xf>
    <xf numFmtId="0" fontId="28" fillId="0" borderId="3" xfId="44" applyFont="1" applyBorder="1" applyAlignment="1">
      <alignment horizontal="center" vertical="center" wrapText="1"/>
    </xf>
    <xf numFmtId="0" fontId="30" fillId="0" borderId="3" xfId="44" applyFont="1" applyBorder="1" applyAlignment="1">
      <alignment horizontal="center" vertical="center" wrapText="1"/>
    </xf>
    <xf numFmtId="0" fontId="30" fillId="0" borderId="3" xfId="44" applyFont="1" applyBorder="1" applyAlignment="1">
      <alignment horizontal="left" vertical="center" wrapText="1"/>
    </xf>
    <xf numFmtId="172" fontId="30" fillId="0" borderId="3" xfId="44" applyNumberFormat="1" applyFont="1" applyBorder="1" applyAlignment="1">
      <alignment horizontal="center" vertical="center" wrapText="1"/>
    </xf>
    <xf numFmtId="0" fontId="31" fillId="0" borderId="3" xfId="44" applyFont="1" applyBorder="1" applyAlignment="1">
      <alignment horizontal="center" vertical="center"/>
    </xf>
    <xf numFmtId="171" fontId="31" fillId="0" borderId="3" xfId="44" applyNumberFormat="1" applyFont="1" applyBorder="1" applyAlignment="1" applyProtection="1">
      <alignment horizontal="center" vertical="center" wrapText="1"/>
      <protection hidden="1"/>
    </xf>
    <xf numFmtId="0" fontId="28" fillId="0" borderId="3" xfId="44" applyFont="1" applyBorder="1" applyAlignment="1">
      <alignment horizontal="left" vertical="center" wrapText="1"/>
    </xf>
    <xf numFmtId="172" fontId="28" fillId="0" borderId="3" xfId="44" applyNumberFormat="1" applyFont="1" applyBorder="1" applyAlignment="1">
      <alignment horizontal="center" vertical="center" wrapText="1"/>
    </xf>
    <xf numFmtId="173" fontId="31" fillId="0" borderId="3" xfId="44" applyNumberFormat="1" applyFont="1" applyBorder="1" applyAlignment="1">
      <alignment horizontal="center" vertical="center"/>
    </xf>
    <xf numFmtId="172" fontId="31" fillId="0" borderId="3" xfId="44" applyNumberFormat="1" applyFont="1" applyBorder="1" applyAlignment="1">
      <alignment horizontal="center" vertical="center"/>
    </xf>
    <xf numFmtId="0" fontId="31" fillId="0" borderId="0" xfId="44" applyFont="1"/>
    <xf numFmtId="174" fontId="1" fillId="0" borderId="0" xfId="44" applyNumberFormat="1"/>
    <xf numFmtId="175" fontId="31" fillId="0" borderId="0" xfId="44" applyNumberFormat="1" applyFont="1"/>
    <xf numFmtId="0" fontId="1" fillId="0" borderId="0" xfId="44" applyFont="1" applyAlignment="1">
      <alignment horizontal="right" vertical="center"/>
    </xf>
    <xf numFmtId="14" fontId="1" fillId="0" borderId="0" xfId="44" applyNumberFormat="1" applyAlignment="1">
      <alignment horizontal="left" vertical="top"/>
    </xf>
    <xf numFmtId="0" fontId="1" fillId="0" borderId="0" xfId="44" applyAlignment="1">
      <alignment vertical="top" wrapText="1"/>
    </xf>
    <xf numFmtId="176" fontId="1" fillId="0" borderId="0" xfId="44" applyNumberFormat="1"/>
    <xf numFmtId="0" fontId="1" fillId="0" borderId="0" xfId="44" applyAlignment="1">
      <alignment horizontal="left" vertical="center" wrapText="1"/>
    </xf>
    <xf numFmtId="165" fontId="24" fillId="0" borderId="16" xfId="29" applyNumberFormat="1" applyFont="1" applyFill="1" applyBorder="1" applyAlignment="1">
      <alignment horizontal="right" vertical="top" wrapText="1"/>
    </xf>
    <xf numFmtId="165" fontId="24" fillId="0" borderId="18" xfId="29" applyNumberFormat="1" applyFont="1" applyFill="1" applyBorder="1" applyAlignment="1">
      <alignment horizontal="right" vertical="top" wrapText="1"/>
    </xf>
    <xf numFmtId="0" fontId="21" fillId="0" borderId="0" xfId="9" applyFont="1" applyBorder="1" applyAlignment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1" fillId="2" borderId="7" xfId="0" applyFont="1" applyFill="1" applyBorder="1" applyAlignment="1" applyProtection="1">
      <alignment horizontal="center" vertical="center" wrapText="1"/>
      <protection hidden="1"/>
    </xf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7" fillId="0" borderId="0" xfId="8" applyFont="1" applyAlignment="1">
      <alignment horizontal="right"/>
    </xf>
    <xf numFmtId="0" fontId="0" fillId="0" borderId="0" xfId="0" applyAlignment="1">
      <alignment horizontal="right"/>
    </xf>
    <xf numFmtId="0" fontId="8" fillId="0" borderId="0" xfId="8" applyFont="1" applyAlignment="1">
      <alignment horizontal="right" vertical="top" wrapText="1"/>
    </xf>
    <xf numFmtId="0" fontId="8" fillId="0" borderId="0" xfId="8" applyFont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14" applyBorder="1" applyAlignment="1">
      <alignment horizontal="left" vertical="top" wrapText="1"/>
    </xf>
    <xf numFmtId="0" fontId="2" fillId="0" borderId="0" xfId="1" quotePrefix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5" fillId="0" borderId="0" xfId="5" quotePrefix="1" applyBorder="1" applyAlignment="1">
      <alignment horizontal="left" vertical="top" wrapText="1"/>
    </xf>
    <xf numFmtId="0" fontId="5" fillId="0" borderId="0" xfId="5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0" fontId="24" fillId="0" borderId="3" xfId="15" quotePrefix="1" applyFont="1" applyBorder="1" applyAlignment="1">
      <alignment horizontal="center" vertical="center" wrapText="1"/>
    </xf>
    <xf numFmtId="0" fontId="24" fillId="0" borderId="3" xfId="15" applyFont="1" applyBorder="1" applyAlignment="1">
      <alignment horizontal="center" vertical="center" wrapText="1"/>
    </xf>
    <xf numFmtId="0" fontId="24" fillId="0" borderId="3" xfId="16" quotePrefix="1" applyFont="1" applyBorder="1" applyAlignment="1">
      <alignment horizontal="center" vertical="center" wrapText="1"/>
    </xf>
    <xf numFmtId="0" fontId="24" fillId="0" borderId="3" xfId="16" applyFont="1" applyBorder="1" applyAlignment="1">
      <alignment horizontal="center" vertical="center" wrapText="1"/>
    </xf>
    <xf numFmtId="0" fontId="24" fillId="0" borderId="4" xfId="17" quotePrefix="1" applyFont="1" applyBorder="1" applyAlignment="1">
      <alignment horizontal="center" vertical="center" wrapText="1"/>
    </xf>
    <xf numFmtId="0" fontId="24" fillId="0" borderId="4" xfId="17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4" fillId="0" borderId="0" xfId="39" quotePrefix="1" applyFont="1" applyAlignment="1">
      <alignment horizontal="left" vertical="top" wrapText="1"/>
    </xf>
    <xf numFmtId="0" fontId="24" fillId="0" borderId="0" xfId="39" applyFont="1" applyAlignment="1">
      <alignment horizontal="left" vertical="top" wrapText="1"/>
    </xf>
    <xf numFmtId="0" fontId="24" fillId="0" borderId="0" xfId="40" quotePrefix="1" applyFont="1" applyAlignment="1">
      <alignment horizontal="left" vertical="top" wrapText="1"/>
    </xf>
    <xf numFmtId="0" fontId="24" fillId="0" borderId="0" xfId="40" applyFont="1" applyAlignment="1">
      <alignment horizontal="left" vertical="top" wrapText="1"/>
    </xf>
    <xf numFmtId="0" fontId="24" fillId="0" borderId="0" xfId="41" quotePrefix="1" applyFont="1" applyAlignment="1">
      <alignment horizontal="left" vertical="top" wrapText="1"/>
    </xf>
    <xf numFmtId="0" fontId="24" fillId="0" borderId="0" xfId="41" applyFont="1" applyAlignment="1">
      <alignment horizontal="left" vertical="top" wrapText="1"/>
    </xf>
    <xf numFmtId="166" fontId="17" fillId="0" borderId="0" xfId="42" applyNumberFormat="1" applyFont="1" applyFill="1" applyBorder="1" applyAlignment="1">
      <alignment horizontal="left" vertical="center" wrapText="1"/>
    </xf>
    <xf numFmtId="0" fontId="19" fillId="0" borderId="0" xfId="8" applyFont="1" applyAlignment="1">
      <alignment horizontal="left"/>
    </xf>
    <xf numFmtId="0" fontId="11" fillId="0" borderId="4" xfId="39" applyFont="1" applyBorder="1" applyAlignment="1">
      <alignment horizontal="left" vertical="center" wrapText="1"/>
    </xf>
    <xf numFmtId="0" fontId="11" fillId="0" borderId="5" xfId="39" applyFont="1" applyBorder="1" applyAlignment="1">
      <alignment horizontal="left" vertical="center" wrapText="1"/>
    </xf>
    <xf numFmtId="0" fontId="11" fillId="0" borderId="2" xfId="39" applyFont="1" applyBorder="1" applyAlignment="1">
      <alignment horizontal="left" vertical="center" wrapText="1"/>
    </xf>
    <xf numFmtId="0" fontId="23" fillId="0" borderId="0" xfId="43" applyFont="1" applyAlignment="1" applyProtection="1">
      <alignment horizontal="left" vertical="center" wrapText="1"/>
      <protection locked="0"/>
    </xf>
    <xf numFmtId="0" fontId="11" fillId="0" borderId="3" xfId="25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1" fillId="0" borderId="3" xfId="25" quotePrefix="1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" fontId="23" fillId="3" borderId="4" xfId="41" quotePrefix="1" applyNumberFormat="1" applyFont="1" applyFill="1" applyBorder="1" applyAlignment="1">
      <alignment horizontal="center" vertical="center" wrapText="1"/>
    </xf>
    <xf numFmtId="4" fontId="23" fillId="3" borderId="5" xfId="41" quotePrefix="1" applyNumberFormat="1" applyFont="1" applyFill="1" applyBorder="1" applyAlignment="1">
      <alignment horizontal="center" vertical="center" wrapText="1"/>
    </xf>
    <xf numFmtId="0" fontId="28" fillId="0" borderId="15" xfId="44" applyFont="1" applyBorder="1" applyAlignment="1">
      <alignment horizontal="center" vertical="center" wrapText="1"/>
    </xf>
    <xf numFmtId="0" fontId="28" fillId="0" borderId="16" xfId="44" applyFont="1" applyBorder="1" applyAlignment="1">
      <alignment horizontal="center" vertical="center" wrapText="1"/>
    </xf>
    <xf numFmtId="0" fontId="29" fillId="0" borderId="15" xfId="44" applyFont="1" applyBorder="1" applyAlignment="1">
      <alignment horizontal="center" vertical="center" wrapText="1"/>
    </xf>
    <xf numFmtId="0" fontId="29" fillId="0" borderId="16" xfId="44" applyFont="1" applyBorder="1" applyAlignment="1">
      <alignment horizontal="center" vertical="center" wrapText="1"/>
    </xf>
    <xf numFmtId="0" fontId="1" fillId="0" borderId="0" xfId="44" applyAlignment="1">
      <alignment horizontal="left" vertical="center"/>
    </xf>
    <xf numFmtId="0" fontId="28" fillId="0" borderId="17" xfId="44" applyFont="1" applyBorder="1" applyAlignment="1">
      <alignment horizontal="center" vertical="center" wrapText="1"/>
    </xf>
    <xf numFmtId="0" fontId="28" fillId="0" borderId="19" xfId="44" applyFont="1" applyBorder="1" applyAlignment="1">
      <alignment horizontal="center" vertical="center" wrapText="1"/>
    </xf>
    <xf numFmtId="0" fontId="28" fillId="0" borderId="20" xfId="44" applyFont="1" applyBorder="1" applyAlignment="1">
      <alignment horizontal="center" vertical="center" wrapText="1"/>
    </xf>
  </cellXfs>
  <cellStyles count="45">
    <cellStyle name="S0" xfId="1"/>
    <cellStyle name="S1" xfId="2"/>
    <cellStyle name="S10" xfId="9"/>
    <cellStyle name="S11" xfId="11"/>
    <cellStyle name="S12" xfId="13"/>
    <cellStyle name="S13" xfId="14"/>
    <cellStyle name="S14" xfId="17"/>
    <cellStyle name="S15" xfId="15"/>
    <cellStyle name="S16" xfId="16"/>
    <cellStyle name="S18" xfId="18"/>
    <cellStyle name="S19" xfId="19"/>
    <cellStyle name="S2" xfId="5"/>
    <cellStyle name="S20" xfId="20"/>
    <cellStyle name="S21" xfId="21"/>
    <cellStyle name="S22" xfId="22"/>
    <cellStyle name="S23" xfId="23"/>
    <cellStyle name="S24" xfId="24"/>
    <cellStyle name="S25" xfId="25"/>
    <cellStyle name="S26" xfId="27"/>
    <cellStyle name="S28" xfId="30"/>
    <cellStyle name="S29" xfId="26"/>
    <cellStyle name="S3" xfId="6"/>
    <cellStyle name="S30" xfId="33"/>
    <cellStyle name="S31" xfId="29"/>
    <cellStyle name="S32" xfId="32"/>
    <cellStyle name="S33" xfId="31"/>
    <cellStyle name="S35" xfId="34"/>
    <cellStyle name="S36" xfId="28"/>
    <cellStyle name="S37" xfId="35"/>
    <cellStyle name="S38" xfId="36"/>
    <cellStyle name="S4" xfId="7"/>
    <cellStyle name="S40" xfId="37"/>
    <cellStyle name="S44" xfId="39"/>
    <cellStyle name="S45" xfId="40"/>
    <cellStyle name="S46" xfId="41"/>
    <cellStyle name="S47" xfId="38"/>
    <cellStyle name="S5" xfId="4"/>
    <cellStyle name="S6" xfId="10"/>
    <cellStyle name="S7" xfId="12"/>
    <cellStyle name="Обычный" xfId="0" builtinId="0"/>
    <cellStyle name="Обычный 2" xfId="3"/>
    <cellStyle name="Обычный 2 10 10" xfId="44"/>
    <cellStyle name="Обычный 3" xfId="42"/>
    <cellStyle name="Обычный 4 2" xfId="8"/>
    <cellStyle name="Стиль 1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645583</xdr:colOff>
      <xdr:row>3</xdr:row>
      <xdr:rowOff>21166</xdr:rowOff>
    </xdr:from>
    <xdr:to>
      <xdr:col>15</xdr:col>
      <xdr:colOff>555890</xdr:colOff>
      <xdr:row>5</xdr:row>
      <xdr:rowOff>9259</xdr:rowOff>
    </xdr:to>
    <xdr:pic>
      <xdr:nvPicPr>
        <xdr:cNvPr id="2" name="Рисунок 1" descr="Подпись Размыслова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017250" y="592666"/>
          <a:ext cx="1434307" cy="3690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793750</xdr:colOff>
      <xdr:row>48</xdr:row>
      <xdr:rowOff>63500</xdr:rowOff>
    </xdr:from>
    <xdr:to>
      <xdr:col>2</xdr:col>
      <xdr:colOff>1498600</xdr:colOff>
      <xdr:row>49</xdr:row>
      <xdr:rowOff>153987</xdr:rowOff>
    </xdr:to>
    <xdr:pic>
      <xdr:nvPicPr>
        <xdr:cNvPr id="3" name="Рисунок 3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963333" y="12086167"/>
          <a:ext cx="704850" cy="280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328084</xdr:colOff>
      <xdr:row>49</xdr:row>
      <xdr:rowOff>169334</xdr:rowOff>
    </xdr:from>
    <xdr:to>
      <xdr:col>2</xdr:col>
      <xdr:colOff>888471</xdr:colOff>
      <xdr:row>51</xdr:row>
      <xdr:rowOff>45509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497667" y="12382501"/>
          <a:ext cx="560387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1629833</xdr:colOff>
      <xdr:row>51</xdr:row>
      <xdr:rowOff>232833</xdr:rowOff>
    </xdr:from>
    <xdr:to>
      <xdr:col>4</xdr:col>
      <xdr:colOff>265377</xdr:colOff>
      <xdr:row>53</xdr:row>
      <xdr:rowOff>20866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EFF"/>
            </a:clrFrom>
            <a:clrTo>
              <a:srgbClr val="FFFEFF">
                <a:alpha val="0"/>
              </a:srgbClr>
            </a:clrTo>
          </a:clrChange>
        </a:blip>
        <a:srcRect l="3458" t="9271" r="8794" b="10971"/>
        <a:stretch>
          <a:fillRect/>
        </a:stretch>
      </xdr:blipFill>
      <xdr:spPr bwMode="auto">
        <a:xfrm>
          <a:off x="3799416" y="12827000"/>
          <a:ext cx="1313128" cy="6135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zoomScale="90" zoomScaleNormal="90" workbookViewId="0">
      <selection activeCell="O15" sqref="O15"/>
    </sheetView>
  </sheetViews>
  <sheetFormatPr defaultRowHeight="15" x14ac:dyDescent="0.25"/>
  <cols>
    <col min="2" max="2" width="23.28515625" customWidth="1"/>
    <col min="3" max="3" width="31" customWidth="1"/>
    <col min="14" max="14" width="13.5703125" customWidth="1"/>
    <col min="18" max="18" width="11" customWidth="1"/>
  </cols>
  <sheetData>
    <row r="1" spans="1:19" x14ac:dyDescent="0.25">
      <c r="A1" s="197"/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1" t="s">
        <v>0</v>
      </c>
      <c r="O1" s="192"/>
      <c r="P1" s="192"/>
      <c r="Q1" s="192"/>
      <c r="R1" s="192"/>
      <c r="S1" s="1"/>
    </row>
    <row r="2" spans="1:19" x14ac:dyDescent="0.25">
      <c r="A2" s="197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3" t="s">
        <v>1</v>
      </c>
      <c r="O2" s="193"/>
      <c r="P2" s="193"/>
      <c r="Q2" s="193"/>
      <c r="R2" s="193"/>
      <c r="S2" s="1"/>
    </row>
    <row r="3" spans="1:19" x14ac:dyDescent="0.25">
      <c r="A3" s="198"/>
      <c r="B3" s="199"/>
      <c r="C3" s="200"/>
      <c r="D3" s="201"/>
      <c r="E3" s="201"/>
      <c r="F3" s="201"/>
      <c r="G3" s="201"/>
      <c r="H3" s="201"/>
      <c r="I3" s="2"/>
      <c r="J3" s="2"/>
      <c r="K3" s="2"/>
      <c r="L3" s="2"/>
      <c r="M3" s="2"/>
      <c r="N3" s="193"/>
      <c r="O3" s="193"/>
      <c r="P3" s="193"/>
      <c r="Q3" s="193"/>
      <c r="R3" s="193"/>
      <c r="S3" s="1"/>
    </row>
    <row r="4" spans="1:19" x14ac:dyDescent="0.25">
      <c r="A4" s="198"/>
      <c r="B4" s="199"/>
      <c r="C4" s="202"/>
      <c r="D4" s="203"/>
      <c r="E4" s="203"/>
      <c r="F4" s="203"/>
      <c r="G4" s="203"/>
      <c r="H4" s="203"/>
      <c r="I4" s="3"/>
      <c r="J4" s="3"/>
      <c r="K4" s="3"/>
      <c r="L4" s="3"/>
      <c r="M4" s="3"/>
      <c r="N4" s="193"/>
      <c r="O4" s="193"/>
      <c r="P4" s="193"/>
      <c r="Q4" s="193"/>
      <c r="R4" s="193"/>
      <c r="S4" s="1"/>
    </row>
    <row r="5" spans="1:19" x14ac:dyDescent="0.25">
      <c r="A5" s="4"/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194" t="s">
        <v>2</v>
      </c>
      <c r="O5" s="195"/>
      <c r="P5" s="195"/>
      <c r="Q5" s="195"/>
      <c r="R5" s="195"/>
      <c r="S5" s="15"/>
    </row>
    <row r="6" spans="1:19" x14ac:dyDescent="0.2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10"/>
      <c r="S6" s="16"/>
    </row>
    <row r="7" spans="1:19" ht="17.25" customHeight="1" x14ac:dyDescent="0.25">
      <c r="A7" s="187" t="s">
        <v>87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6"/>
    </row>
    <row r="8" spans="1:19" ht="15.75" thickBot="1" x14ac:dyDescent="0.3">
      <c r="A8" s="196"/>
      <c r="B8" s="196"/>
      <c r="C8" s="196"/>
      <c r="D8" s="196"/>
      <c r="E8" s="196"/>
      <c r="F8" s="196"/>
      <c r="G8" s="196"/>
      <c r="H8" s="196"/>
      <c r="I8" s="7"/>
      <c r="J8" s="7"/>
      <c r="K8" s="7"/>
      <c r="L8" s="7"/>
      <c r="M8" s="7"/>
      <c r="N8" s="1"/>
      <c r="O8" s="1"/>
      <c r="P8" s="1"/>
      <c r="Q8" s="1"/>
      <c r="R8" s="1"/>
      <c r="S8" s="1"/>
    </row>
    <row r="9" spans="1:19" ht="50.25" customHeight="1" x14ac:dyDescent="0.25">
      <c r="A9" s="204" t="s">
        <v>3</v>
      </c>
      <c r="B9" s="206" t="s">
        <v>4</v>
      </c>
      <c r="C9" s="208" t="s">
        <v>5</v>
      </c>
      <c r="D9" s="210" t="s">
        <v>6</v>
      </c>
      <c r="E9" s="211"/>
      <c r="F9" s="211"/>
      <c r="G9" s="211"/>
      <c r="H9" s="212"/>
      <c r="I9" s="232" t="s">
        <v>7</v>
      </c>
      <c r="J9" s="233"/>
      <c r="K9" s="233"/>
      <c r="L9" s="233"/>
      <c r="M9" s="234"/>
      <c r="N9" s="188" t="s">
        <v>8</v>
      </c>
      <c r="O9" s="189"/>
      <c r="P9" s="189"/>
      <c r="Q9" s="189"/>
      <c r="R9" s="190"/>
      <c r="S9" s="10"/>
    </row>
    <row r="10" spans="1:19" ht="63.75" x14ac:dyDescent="0.25">
      <c r="A10" s="205"/>
      <c r="B10" s="207"/>
      <c r="C10" s="209"/>
      <c r="D10" s="70" t="s">
        <v>9</v>
      </c>
      <c r="E10" s="30" t="s">
        <v>10</v>
      </c>
      <c r="F10" s="30" t="s">
        <v>11</v>
      </c>
      <c r="G10" s="30" t="s">
        <v>12</v>
      </c>
      <c r="H10" s="71" t="s">
        <v>13</v>
      </c>
      <c r="I10" s="84" t="s">
        <v>9</v>
      </c>
      <c r="J10" s="31" t="s">
        <v>10</v>
      </c>
      <c r="K10" s="31" t="s">
        <v>11</v>
      </c>
      <c r="L10" s="31" t="s">
        <v>12</v>
      </c>
      <c r="M10" s="85" t="s">
        <v>13</v>
      </c>
      <c r="N10" s="84" t="s">
        <v>9</v>
      </c>
      <c r="O10" s="31" t="s">
        <v>10</v>
      </c>
      <c r="P10" s="31" t="s">
        <v>11</v>
      </c>
      <c r="Q10" s="31" t="s">
        <v>12</v>
      </c>
      <c r="R10" s="85" t="s">
        <v>13</v>
      </c>
      <c r="S10" s="11"/>
    </row>
    <row r="11" spans="1:19" x14ac:dyDescent="0.25">
      <c r="A11" s="32">
        <v>1</v>
      </c>
      <c r="B11" s="33">
        <v>2</v>
      </c>
      <c r="C11" s="61">
        <v>3</v>
      </c>
      <c r="D11" s="72">
        <v>4</v>
      </c>
      <c r="E11" s="34">
        <v>5</v>
      </c>
      <c r="F11" s="34">
        <v>6</v>
      </c>
      <c r="G11" s="34">
        <v>7</v>
      </c>
      <c r="H11" s="73">
        <v>8</v>
      </c>
      <c r="I11" s="86">
        <v>9</v>
      </c>
      <c r="J11" s="36">
        <v>10</v>
      </c>
      <c r="K11" s="36">
        <v>11</v>
      </c>
      <c r="L11" s="36">
        <v>12</v>
      </c>
      <c r="M11" s="87">
        <v>13</v>
      </c>
      <c r="N11" s="86">
        <v>27</v>
      </c>
      <c r="O11" s="36">
        <v>28</v>
      </c>
      <c r="P11" s="36">
        <v>29</v>
      </c>
      <c r="Q11" s="36">
        <v>30</v>
      </c>
      <c r="R11" s="87">
        <v>31</v>
      </c>
      <c r="S11" s="12"/>
    </row>
    <row r="12" spans="1:19" x14ac:dyDescent="0.25">
      <c r="A12" s="225" t="s">
        <v>14</v>
      </c>
      <c r="B12" s="226"/>
      <c r="C12" s="227"/>
      <c r="D12" s="72"/>
      <c r="E12" s="34"/>
      <c r="F12" s="34"/>
      <c r="G12" s="34"/>
      <c r="H12" s="73"/>
      <c r="I12" s="72"/>
      <c r="J12" s="34"/>
      <c r="K12" s="34"/>
      <c r="L12" s="34"/>
      <c r="M12" s="73"/>
      <c r="N12" s="88"/>
      <c r="O12" s="35"/>
      <c r="P12" s="35"/>
      <c r="Q12" s="26"/>
      <c r="R12" s="132"/>
      <c r="S12" s="13"/>
    </row>
    <row r="13" spans="1:19" x14ac:dyDescent="0.25">
      <c r="A13" s="39">
        <v>1</v>
      </c>
      <c r="B13" s="143" t="s">
        <v>15</v>
      </c>
      <c r="C13" s="130" t="s">
        <v>16</v>
      </c>
      <c r="D13" s="154">
        <v>1585.643</v>
      </c>
      <c r="E13" s="155"/>
      <c r="F13" s="155"/>
      <c r="G13" s="155">
        <v>0</v>
      </c>
      <c r="H13" s="156">
        <v>1585.643</v>
      </c>
      <c r="I13" s="152">
        <v>301.45299999999997</v>
      </c>
      <c r="J13" s="150"/>
      <c r="K13" s="150"/>
      <c r="L13" s="150">
        <v>0</v>
      </c>
      <c r="M13" s="153">
        <v>301.45299999999997</v>
      </c>
      <c r="N13" s="145">
        <v>1531.3812399999999</v>
      </c>
      <c r="O13" s="146"/>
      <c r="P13" s="146"/>
      <c r="Q13" s="147">
        <v>0</v>
      </c>
      <c r="R13" s="148">
        <v>1531.3812399999999</v>
      </c>
      <c r="S13" s="23"/>
    </row>
    <row r="14" spans="1:19" x14ac:dyDescent="0.25">
      <c r="A14" s="37"/>
      <c r="B14" s="38"/>
      <c r="C14" s="62" t="s">
        <v>17</v>
      </c>
      <c r="D14" s="154">
        <v>1585.643</v>
      </c>
      <c r="E14" s="155"/>
      <c r="F14" s="155"/>
      <c r="G14" s="155">
        <v>0</v>
      </c>
      <c r="H14" s="156">
        <v>1585.643</v>
      </c>
      <c r="I14" s="152">
        <v>301.45299999999997</v>
      </c>
      <c r="J14" s="150"/>
      <c r="K14" s="150"/>
      <c r="L14" s="150">
        <v>0</v>
      </c>
      <c r="M14" s="153">
        <v>301.45299999999997</v>
      </c>
      <c r="N14" s="149">
        <v>1531.3812399999999</v>
      </c>
      <c r="O14" s="150"/>
      <c r="P14" s="150"/>
      <c r="Q14" s="150">
        <v>0</v>
      </c>
      <c r="R14" s="151">
        <v>1531.3812399999999</v>
      </c>
      <c r="S14" s="24"/>
    </row>
    <row r="15" spans="1:19" x14ac:dyDescent="0.25">
      <c r="A15" s="228" t="s">
        <v>18</v>
      </c>
      <c r="B15" s="229"/>
      <c r="C15" s="230"/>
      <c r="D15" s="91"/>
      <c r="E15" s="92"/>
      <c r="F15" s="92"/>
      <c r="G15" s="92"/>
      <c r="H15" s="93"/>
      <c r="I15" s="103"/>
      <c r="J15" s="122"/>
      <c r="K15" s="122"/>
      <c r="L15" s="122"/>
      <c r="M15" s="74"/>
      <c r="N15" s="104"/>
      <c r="O15" s="105"/>
      <c r="P15" s="105"/>
      <c r="Q15" s="105"/>
      <c r="R15" s="133"/>
      <c r="S15" s="25"/>
    </row>
    <row r="16" spans="1:19" x14ac:dyDescent="0.25">
      <c r="A16" s="39">
        <v>2</v>
      </c>
      <c r="B16" s="143" t="s">
        <v>19</v>
      </c>
      <c r="C16" s="63" t="s">
        <v>20</v>
      </c>
      <c r="D16" s="124">
        <v>4323.0940000000001</v>
      </c>
      <c r="E16" s="98">
        <v>84.286000000000001</v>
      </c>
      <c r="F16" s="98">
        <v>348.62400000000002</v>
      </c>
      <c r="G16" s="98"/>
      <c r="H16" s="99">
        <v>4756.0039999999999</v>
      </c>
      <c r="I16" s="128">
        <v>821.88099999999997</v>
      </c>
      <c r="J16" s="111">
        <v>16.024000000000001</v>
      </c>
      <c r="K16" s="111">
        <v>76.959000000000003</v>
      </c>
      <c r="L16" s="98"/>
      <c r="M16" s="99">
        <v>914.86400000000003</v>
      </c>
      <c r="N16" s="112">
        <v>4175.1554800000004</v>
      </c>
      <c r="O16" s="113">
        <v>81.401920000000004</v>
      </c>
      <c r="P16" s="113">
        <v>341.69796000000002</v>
      </c>
      <c r="Q16" s="113"/>
      <c r="R16" s="134">
        <v>4598.255360000001</v>
      </c>
      <c r="S16" s="19"/>
    </row>
    <row r="17" spans="1:19" x14ac:dyDescent="0.25">
      <c r="A17" s="43"/>
      <c r="B17" s="44" t="s">
        <v>21</v>
      </c>
      <c r="C17" s="65" t="s">
        <v>22</v>
      </c>
      <c r="D17" s="95">
        <v>4323.0940000000001</v>
      </c>
      <c r="E17" s="45">
        <v>84.286000000000001</v>
      </c>
      <c r="F17" s="45">
        <v>348.62400000000002</v>
      </c>
      <c r="G17" s="45"/>
      <c r="H17" s="78">
        <v>4756.0039999999999</v>
      </c>
      <c r="I17" s="95">
        <v>821.88099999999997</v>
      </c>
      <c r="J17" s="45">
        <v>16.024000000000001</v>
      </c>
      <c r="K17" s="45">
        <v>76.959000000000003</v>
      </c>
      <c r="L17" s="45">
        <v>0</v>
      </c>
      <c r="M17" s="78">
        <v>914.86400000000003</v>
      </c>
      <c r="N17" s="117">
        <v>4175.1554800000004</v>
      </c>
      <c r="O17" s="118">
        <v>81.401920000000004</v>
      </c>
      <c r="P17" s="118">
        <v>341.69796000000002</v>
      </c>
      <c r="Q17" s="118">
        <v>0</v>
      </c>
      <c r="R17" s="135">
        <v>4598.255360000001</v>
      </c>
      <c r="S17" s="20"/>
    </row>
    <row r="18" spans="1:19" x14ac:dyDescent="0.25">
      <c r="A18" s="43"/>
      <c r="B18" s="44"/>
      <c r="C18" s="66" t="s">
        <v>23</v>
      </c>
      <c r="D18" s="95">
        <v>5908.7370000000001</v>
      </c>
      <c r="E18" s="45">
        <v>84.286000000000001</v>
      </c>
      <c r="F18" s="45">
        <v>348.62400000000002</v>
      </c>
      <c r="G18" s="45">
        <v>0</v>
      </c>
      <c r="H18" s="78">
        <v>6341.6469999999999</v>
      </c>
      <c r="I18" s="95">
        <v>1123.3339999999998</v>
      </c>
      <c r="J18" s="45">
        <v>16.024000000000001</v>
      </c>
      <c r="K18" s="45">
        <v>76.959000000000003</v>
      </c>
      <c r="L18" s="45">
        <v>0</v>
      </c>
      <c r="M18" s="78">
        <v>1216.3169999999998</v>
      </c>
      <c r="N18" s="117">
        <v>5706.5367200000001</v>
      </c>
      <c r="O18" s="118">
        <v>81.401920000000004</v>
      </c>
      <c r="P18" s="118">
        <v>341.69796000000002</v>
      </c>
      <c r="Q18" s="118">
        <v>0</v>
      </c>
      <c r="R18" s="135">
        <v>6129.6366000000007</v>
      </c>
      <c r="S18" s="20"/>
    </row>
    <row r="19" spans="1:19" x14ac:dyDescent="0.25">
      <c r="A19" s="228" t="s">
        <v>24</v>
      </c>
      <c r="B19" s="229"/>
      <c r="C19" s="230"/>
      <c r="D19" s="96"/>
      <c r="E19" s="46"/>
      <c r="F19" s="46"/>
      <c r="G19" s="46"/>
      <c r="H19" s="80"/>
      <c r="I19" s="96"/>
      <c r="J19" s="46"/>
      <c r="K19" s="46"/>
      <c r="L19" s="46"/>
      <c r="M19" s="80"/>
      <c r="N19" s="119"/>
      <c r="O19" s="120"/>
      <c r="P19" s="120"/>
      <c r="Q19" s="120"/>
      <c r="R19" s="136"/>
      <c r="S19" s="21"/>
    </row>
    <row r="20" spans="1:19" ht="25.5" x14ac:dyDescent="0.25">
      <c r="A20" s="39">
        <v>3</v>
      </c>
      <c r="B20" s="143" t="s">
        <v>25</v>
      </c>
      <c r="C20" s="64" t="s">
        <v>26</v>
      </c>
      <c r="D20" s="94">
        <v>118.17474</v>
      </c>
      <c r="E20" s="41">
        <v>1.6857200000000001</v>
      </c>
      <c r="F20" s="41"/>
      <c r="G20" s="42"/>
      <c r="H20" s="76">
        <v>119.86046</v>
      </c>
      <c r="I20" s="94">
        <v>22.466679999999997</v>
      </c>
      <c r="J20" s="41">
        <v>0.32048000000000004</v>
      </c>
      <c r="K20" s="42"/>
      <c r="L20" s="42"/>
      <c r="M20" s="76">
        <v>22.787159999999997</v>
      </c>
      <c r="N20" s="114">
        <v>114.13073440000001</v>
      </c>
      <c r="O20" s="115">
        <v>1.6280384000000001</v>
      </c>
      <c r="P20" s="116"/>
      <c r="Q20" s="116"/>
      <c r="R20" s="137">
        <v>115.7587728</v>
      </c>
      <c r="S20" s="14"/>
    </row>
    <row r="21" spans="1:19" x14ac:dyDescent="0.25">
      <c r="A21" s="43"/>
      <c r="B21" s="44" t="s">
        <v>21</v>
      </c>
      <c r="C21" s="65" t="s">
        <v>27</v>
      </c>
      <c r="D21" s="95">
        <v>118.17474</v>
      </c>
      <c r="E21" s="45">
        <v>1.6857200000000001</v>
      </c>
      <c r="F21" s="45">
        <v>0</v>
      </c>
      <c r="G21" s="45">
        <v>0</v>
      </c>
      <c r="H21" s="78">
        <v>119.86046</v>
      </c>
      <c r="I21" s="95">
        <v>22.466679999999997</v>
      </c>
      <c r="J21" s="45">
        <v>0.32048000000000004</v>
      </c>
      <c r="K21" s="45">
        <v>0</v>
      </c>
      <c r="L21" s="45">
        <v>0</v>
      </c>
      <c r="M21" s="78">
        <v>22.787159999999997</v>
      </c>
      <c r="N21" s="117">
        <v>114.13073440000001</v>
      </c>
      <c r="O21" s="118">
        <v>1.6280384000000001</v>
      </c>
      <c r="P21" s="118">
        <v>0</v>
      </c>
      <c r="Q21" s="118"/>
      <c r="R21" s="135">
        <v>115.7587728</v>
      </c>
      <c r="S21" s="20"/>
    </row>
    <row r="22" spans="1:19" x14ac:dyDescent="0.25">
      <c r="A22" s="43"/>
      <c r="B22" s="44"/>
      <c r="C22" s="65" t="s">
        <v>28</v>
      </c>
      <c r="D22" s="95">
        <v>6026.9117400000005</v>
      </c>
      <c r="E22" s="45">
        <v>85.971720000000005</v>
      </c>
      <c r="F22" s="45">
        <v>348.62400000000002</v>
      </c>
      <c r="G22" s="45">
        <v>0</v>
      </c>
      <c r="H22" s="78">
        <v>6461.5074600000007</v>
      </c>
      <c r="I22" s="95">
        <v>1145.8006799999998</v>
      </c>
      <c r="J22" s="45">
        <v>16.344480000000001</v>
      </c>
      <c r="K22" s="45">
        <v>76.959000000000003</v>
      </c>
      <c r="L22" s="45">
        <v>0</v>
      </c>
      <c r="M22" s="78">
        <v>1239.1041599999999</v>
      </c>
      <c r="N22" s="117">
        <v>5820.6674543999998</v>
      </c>
      <c r="O22" s="118">
        <v>83.029958399999998</v>
      </c>
      <c r="P22" s="118">
        <v>341.69796000000002</v>
      </c>
      <c r="Q22" s="118">
        <v>0</v>
      </c>
      <c r="R22" s="135">
        <v>6245.3953728000006</v>
      </c>
      <c r="S22" s="20"/>
    </row>
    <row r="23" spans="1:19" x14ac:dyDescent="0.25">
      <c r="A23" s="228" t="s">
        <v>29</v>
      </c>
      <c r="B23" s="229"/>
      <c r="C23" s="230"/>
      <c r="D23" s="96"/>
      <c r="E23" s="46"/>
      <c r="F23" s="46"/>
      <c r="G23" s="46"/>
      <c r="H23" s="80"/>
      <c r="I23" s="96"/>
      <c r="J23" s="46"/>
      <c r="K23" s="46"/>
      <c r="L23" s="46"/>
      <c r="M23" s="80"/>
      <c r="N23" s="119"/>
      <c r="O23" s="120"/>
      <c r="P23" s="120"/>
      <c r="Q23" s="120"/>
      <c r="R23" s="136"/>
      <c r="S23" s="21"/>
    </row>
    <row r="24" spans="1:19" ht="51" x14ac:dyDescent="0.25">
      <c r="A24" s="47">
        <v>4</v>
      </c>
      <c r="B24" s="40" t="s">
        <v>30</v>
      </c>
      <c r="C24" s="64" t="s">
        <v>31</v>
      </c>
      <c r="D24" s="94">
        <v>192.258484506</v>
      </c>
      <c r="E24" s="41">
        <v>2.7424978680000001</v>
      </c>
      <c r="F24" s="41"/>
      <c r="G24" s="41"/>
      <c r="H24" s="81">
        <v>195.00098237399999</v>
      </c>
      <c r="I24" s="94">
        <v>36.551041691999991</v>
      </c>
      <c r="J24" s="41">
        <v>0.52100000000000002</v>
      </c>
      <c r="K24" s="41"/>
      <c r="L24" s="41"/>
      <c r="M24" s="81">
        <v>37.072041691999992</v>
      </c>
      <c r="N24" s="114">
        <v>185.67929179535997</v>
      </c>
      <c r="O24" s="115">
        <v>2.6486556729599999</v>
      </c>
      <c r="P24" s="115"/>
      <c r="Q24" s="115"/>
      <c r="R24" s="138">
        <v>188.32794746831996</v>
      </c>
      <c r="S24" s="22"/>
    </row>
    <row r="25" spans="1:19" x14ac:dyDescent="0.25">
      <c r="A25" s="47">
        <v>5</v>
      </c>
      <c r="B25" s="40" t="s">
        <v>32</v>
      </c>
      <c r="C25" s="63" t="s">
        <v>33</v>
      </c>
      <c r="D25" s="94"/>
      <c r="E25" s="41"/>
      <c r="F25" s="41"/>
      <c r="G25" s="41">
        <v>300</v>
      </c>
      <c r="H25" s="81">
        <v>300</v>
      </c>
      <c r="I25" s="94"/>
      <c r="J25" s="41"/>
      <c r="K25" s="41"/>
      <c r="L25" s="41">
        <v>33.594999999999999</v>
      </c>
      <c r="M25" s="81">
        <v>33.594999999999999</v>
      </c>
      <c r="N25" s="114"/>
      <c r="O25" s="115"/>
      <c r="P25" s="115"/>
      <c r="Q25" s="41">
        <v>293.62029999999999</v>
      </c>
      <c r="R25" s="138">
        <v>293.62029999999999</v>
      </c>
      <c r="S25" s="22"/>
    </row>
    <row r="26" spans="1:19" x14ac:dyDescent="0.25">
      <c r="A26" s="47">
        <v>6</v>
      </c>
      <c r="B26" s="143" t="s">
        <v>34</v>
      </c>
      <c r="C26" s="63" t="s">
        <v>35</v>
      </c>
      <c r="D26" s="94"/>
      <c r="E26" s="41"/>
      <c r="F26" s="41"/>
      <c r="G26" s="41">
        <v>51.097000000000001</v>
      </c>
      <c r="H26" s="81">
        <v>51.097000000000001</v>
      </c>
      <c r="I26" s="94"/>
      <c r="J26" s="41"/>
      <c r="K26" s="41"/>
      <c r="L26" s="41">
        <v>3.234</v>
      </c>
      <c r="M26" s="81">
        <v>3.234</v>
      </c>
      <c r="N26" s="123"/>
      <c r="O26" s="115"/>
      <c r="P26" s="115"/>
      <c r="Q26" s="41">
        <v>49.253820000000005</v>
      </c>
      <c r="R26" s="139">
        <v>49.253820000000005</v>
      </c>
      <c r="S26" s="22"/>
    </row>
    <row r="27" spans="1:19" ht="38.25" x14ac:dyDescent="0.25">
      <c r="A27" s="47">
        <v>7</v>
      </c>
      <c r="B27" s="40" t="s">
        <v>36</v>
      </c>
      <c r="C27" s="63" t="s">
        <v>37</v>
      </c>
      <c r="D27" s="94"/>
      <c r="E27" s="41"/>
      <c r="F27" s="41"/>
      <c r="G27" s="41">
        <v>184.19022571732083</v>
      </c>
      <c r="H27" s="81">
        <v>184.19022571732083</v>
      </c>
      <c r="I27" s="94"/>
      <c r="J27" s="41"/>
      <c r="K27" s="41"/>
      <c r="L27" s="41">
        <v>35.017142289406394</v>
      </c>
      <c r="M27" s="81">
        <v>35.017142289406394</v>
      </c>
      <c r="N27" s="123"/>
      <c r="O27" s="115"/>
      <c r="P27" s="115"/>
      <c r="Q27" s="115">
        <v>177.88714051983496</v>
      </c>
      <c r="R27" s="139">
        <v>177.88714051983496</v>
      </c>
      <c r="S27" s="22"/>
    </row>
    <row r="28" spans="1:19" x14ac:dyDescent="0.25">
      <c r="A28" s="49"/>
      <c r="B28" s="44" t="s">
        <v>21</v>
      </c>
      <c r="C28" s="65" t="s">
        <v>38</v>
      </c>
      <c r="D28" s="94">
        <v>192.258484506</v>
      </c>
      <c r="E28" s="41">
        <v>2.7424978680000001</v>
      </c>
      <c r="F28" s="41">
        <v>0</v>
      </c>
      <c r="G28" s="41">
        <v>535.28722571732078</v>
      </c>
      <c r="H28" s="76">
        <v>730.28820809132071</v>
      </c>
      <c r="I28" s="75">
        <v>36.551041691999991</v>
      </c>
      <c r="J28" s="41">
        <v>0.52100000000000002</v>
      </c>
      <c r="K28" s="41">
        <v>0</v>
      </c>
      <c r="L28" s="41">
        <v>71.846142289406401</v>
      </c>
      <c r="M28" s="76">
        <v>108.9181839814064</v>
      </c>
      <c r="N28" s="41">
        <v>185.67929179535997</v>
      </c>
      <c r="O28" s="41">
        <v>2.6486556729599999</v>
      </c>
      <c r="P28" s="41">
        <v>0</v>
      </c>
      <c r="Q28" s="41">
        <v>520.76126051983499</v>
      </c>
      <c r="R28" s="140">
        <v>709.08920798815484</v>
      </c>
      <c r="S28" s="14"/>
    </row>
    <row r="29" spans="1:19" x14ac:dyDescent="0.25">
      <c r="A29" s="49"/>
      <c r="B29" s="44" t="s">
        <v>21</v>
      </c>
      <c r="C29" s="67" t="s">
        <v>39</v>
      </c>
      <c r="D29" s="77">
        <v>6219.1702245060005</v>
      </c>
      <c r="E29" s="45">
        <v>88.714217868000006</v>
      </c>
      <c r="F29" s="45">
        <v>348.62400000000002</v>
      </c>
      <c r="G29" s="45">
        <v>535.28722571732078</v>
      </c>
      <c r="H29" s="78">
        <v>7191.7956680913212</v>
      </c>
      <c r="I29" s="77">
        <v>1182.3517216919997</v>
      </c>
      <c r="J29" s="45">
        <v>16.865480000000002</v>
      </c>
      <c r="K29" s="45">
        <v>76.959000000000003</v>
      </c>
      <c r="L29" s="45">
        <v>71.846142289406401</v>
      </c>
      <c r="M29" s="121">
        <v>1348.022343981406</v>
      </c>
      <c r="N29" s="126">
        <v>6006.3467461953596</v>
      </c>
      <c r="O29" s="127">
        <v>85.678614072960002</v>
      </c>
      <c r="P29" s="127">
        <v>341.69796000000002</v>
      </c>
      <c r="Q29" s="127">
        <v>520.76126051983499</v>
      </c>
      <c r="R29" s="141">
        <v>6954.4845807881547</v>
      </c>
      <c r="S29" s="20"/>
    </row>
    <row r="30" spans="1:19" x14ac:dyDescent="0.25">
      <c r="A30" s="228" t="s">
        <v>40</v>
      </c>
      <c r="B30" s="229"/>
      <c r="C30" s="230"/>
      <c r="D30" s="79"/>
      <c r="E30" s="46"/>
      <c r="F30" s="46"/>
      <c r="G30" s="46"/>
      <c r="H30" s="80"/>
      <c r="I30" s="79"/>
      <c r="J30" s="46"/>
      <c r="K30" s="46"/>
      <c r="L30" s="46"/>
      <c r="M30" s="80"/>
      <c r="N30" s="106"/>
      <c r="O30" s="107"/>
      <c r="P30" s="107"/>
      <c r="Q30" s="107"/>
      <c r="R30" s="133"/>
      <c r="S30" s="21"/>
    </row>
    <row r="31" spans="1:19" ht="38.25" x14ac:dyDescent="0.25">
      <c r="A31" s="47">
        <v>8</v>
      </c>
      <c r="B31" s="50" t="s">
        <v>41</v>
      </c>
      <c r="C31" s="64" t="s">
        <v>42</v>
      </c>
      <c r="D31" s="75"/>
      <c r="E31" s="41"/>
      <c r="F31" s="41"/>
      <c r="G31" s="41">
        <v>153.90442729715429</v>
      </c>
      <c r="H31" s="81">
        <v>153.90442729715429</v>
      </c>
      <c r="I31" s="75"/>
      <c r="J31" s="41"/>
      <c r="K31" s="41"/>
      <c r="L31" s="41">
        <v>28.847678161202094</v>
      </c>
      <c r="M31" s="81">
        <v>28.847678161202094</v>
      </c>
      <c r="N31" s="94"/>
      <c r="O31" s="41"/>
      <c r="P31" s="41"/>
      <c r="Q31" s="41">
        <v>148.82597002886652</v>
      </c>
      <c r="R31" s="142">
        <v>148.82597002886652</v>
      </c>
      <c r="S31" s="22"/>
    </row>
    <row r="32" spans="1:19" ht="38.25" x14ac:dyDescent="0.25">
      <c r="A32" s="47">
        <v>9</v>
      </c>
      <c r="B32" s="50" t="s">
        <v>41</v>
      </c>
      <c r="C32" s="63" t="s">
        <v>43</v>
      </c>
      <c r="D32" s="75"/>
      <c r="E32" s="41"/>
      <c r="F32" s="41"/>
      <c r="G32" s="41">
        <v>280.9359784198063</v>
      </c>
      <c r="H32" s="81">
        <v>280.9359784198063</v>
      </c>
      <c r="I32" s="75"/>
      <c r="J32" s="41"/>
      <c r="K32" s="41"/>
      <c r="L32" s="41">
        <v>53.548638830506441</v>
      </c>
      <c r="M32" s="81">
        <v>53.548638830506441</v>
      </c>
      <c r="N32" s="94"/>
      <c r="O32" s="41"/>
      <c r="P32" s="41"/>
      <c r="Q32" s="41">
        <v>272.08427486339815</v>
      </c>
      <c r="R32" s="142">
        <v>272.08427486339815</v>
      </c>
      <c r="S32" s="22"/>
    </row>
    <row r="33" spans="1:19" x14ac:dyDescent="0.25">
      <c r="A33" s="43"/>
      <c r="B33" s="44" t="s">
        <v>21</v>
      </c>
      <c r="C33" s="65" t="s">
        <v>44</v>
      </c>
      <c r="D33" s="75">
        <v>0</v>
      </c>
      <c r="E33" s="41">
        <v>0</v>
      </c>
      <c r="F33" s="41">
        <v>0</v>
      </c>
      <c r="G33" s="41">
        <v>434.84040571696062</v>
      </c>
      <c r="H33" s="81">
        <v>434.84040571696062</v>
      </c>
      <c r="I33" s="75">
        <v>0</v>
      </c>
      <c r="J33" s="41">
        <v>0</v>
      </c>
      <c r="K33" s="41">
        <v>0</v>
      </c>
      <c r="L33" s="41">
        <v>82.396316991708531</v>
      </c>
      <c r="M33" s="81">
        <v>82.396316991708531</v>
      </c>
      <c r="N33" s="75">
        <v>0</v>
      </c>
      <c r="O33" s="41">
        <v>0</v>
      </c>
      <c r="P33" s="41">
        <v>0</v>
      </c>
      <c r="Q33" s="41">
        <v>420.9102448922647</v>
      </c>
      <c r="R33" s="142">
        <v>420.9102448922647</v>
      </c>
      <c r="S33" s="22"/>
    </row>
    <row r="34" spans="1:19" x14ac:dyDescent="0.25">
      <c r="A34" s="43"/>
      <c r="B34" s="44" t="s">
        <v>21</v>
      </c>
      <c r="C34" s="68" t="s">
        <v>45</v>
      </c>
      <c r="D34" s="75">
        <v>6219.1702245060005</v>
      </c>
      <c r="E34" s="41">
        <v>88.714217868000006</v>
      </c>
      <c r="F34" s="41">
        <v>348.62400000000002</v>
      </c>
      <c r="G34" s="41">
        <v>970.1276314342814</v>
      </c>
      <c r="H34" s="81">
        <v>7626.6360738082813</v>
      </c>
      <c r="I34" s="75">
        <v>1182.3517216919997</v>
      </c>
      <c r="J34" s="41">
        <v>16.865480000000002</v>
      </c>
      <c r="K34" s="41">
        <v>76.959000000000003</v>
      </c>
      <c r="L34" s="41">
        <v>154.24245928111492</v>
      </c>
      <c r="M34" s="81">
        <v>1430.4186609731146</v>
      </c>
      <c r="N34" s="75">
        <v>6006.3467461953596</v>
      </c>
      <c r="O34" s="41">
        <v>85.678614072960002</v>
      </c>
      <c r="P34" s="41">
        <v>341.69796000000002</v>
      </c>
      <c r="Q34" s="41">
        <v>941.67150541209969</v>
      </c>
      <c r="R34" s="142">
        <v>7375.3948256804197</v>
      </c>
      <c r="S34" s="22"/>
    </row>
    <row r="35" spans="1:19" x14ac:dyDescent="0.25">
      <c r="A35" s="228" t="s">
        <v>46</v>
      </c>
      <c r="B35" s="229"/>
      <c r="C35" s="230"/>
      <c r="D35" s="79"/>
      <c r="E35" s="46"/>
      <c r="F35" s="46"/>
      <c r="G35" s="46"/>
      <c r="H35" s="80"/>
      <c r="I35" s="79"/>
      <c r="J35" s="46"/>
      <c r="K35" s="46"/>
      <c r="L35" s="46"/>
      <c r="M35" s="80"/>
      <c r="N35" s="108"/>
      <c r="O35" s="107"/>
      <c r="P35" s="107"/>
      <c r="Q35" s="107"/>
      <c r="R35" s="133"/>
      <c r="S35" s="21"/>
    </row>
    <row r="36" spans="1:19" x14ac:dyDescent="0.25">
      <c r="A36" s="47">
        <v>10</v>
      </c>
      <c r="B36" s="50" t="s">
        <v>47</v>
      </c>
      <c r="C36" s="144" t="s">
        <v>48</v>
      </c>
      <c r="D36" s="82"/>
      <c r="E36" s="48"/>
      <c r="F36" s="48"/>
      <c r="G36" s="41">
        <v>100</v>
      </c>
      <c r="H36" s="81">
        <v>100</v>
      </c>
      <c r="I36" s="82"/>
      <c r="J36" s="48"/>
      <c r="K36" s="48"/>
      <c r="L36" s="41">
        <v>25.574999999999999</v>
      </c>
      <c r="M36" s="81">
        <v>25.574999999999999</v>
      </c>
      <c r="N36" s="109"/>
      <c r="O36" s="100"/>
      <c r="P36" s="100"/>
      <c r="Q36" s="41">
        <v>100</v>
      </c>
      <c r="R36" s="142">
        <v>100</v>
      </c>
      <c r="S36" s="22"/>
    </row>
    <row r="37" spans="1:19" x14ac:dyDescent="0.25">
      <c r="A37" s="47">
        <v>11</v>
      </c>
      <c r="B37" s="50"/>
      <c r="C37" s="144" t="s">
        <v>49</v>
      </c>
      <c r="D37" s="82"/>
      <c r="E37" s="48"/>
      <c r="F37" s="48"/>
      <c r="G37" s="41">
        <v>120</v>
      </c>
      <c r="H37" s="81">
        <v>120</v>
      </c>
      <c r="I37" s="82"/>
      <c r="J37" s="48"/>
      <c r="K37" s="48"/>
      <c r="L37" s="41">
        <v>30.690999999999999</v>
      </c>
      <c r="M37" s="81">
        <v>30.690999999999999</v>
      </c>
      <c r="N37" s="109"/>
      <c r="O37" s="100"/>
      <c r="P37" s="100"/>
      <c r="Q37" s="41">
        <v>120</v>
      </c>
      <c r="R37" s="142">
        <v>120</v>
      </c>
      <c r="S37" s="22"/>
    </row>
    <row r="38" spans="1:19" x14ac:dyDescent="0.25">
      <c r="A38" s="47">
        <v>12</v>
      </c>
      <c r="B38" s="50"/>
      <c r="C38" s="144" t="s">
        <v>50</v>
      </c>
      <c r="D38" s="82"/>
      <c r="E38" s="48"/>
      <c r="F38" s="48"/>
      <c r="G38" s="41">
        <v>120</v>
      </c>
      <c r="H38" s="81">
        <v>120</v>
      </c>
      <c r="I38" s="82"/>
      <c r="J38" s="48"/>
      <c r="K38" s="48"/>
      <c r="L38" s="41">
        <v>31.332000000000001</v>
      </c>
      <c r="M38" s="81">
        <v>31.332000000000001</v>
      </c>
      <c r="N38" s="109"/>
      <c r="O38" s="100"/>
      <c r="P38" s="100"/>
      <c r="Q38" s="41">
        <v>120</v>
      </c>
      <c r="R38" s="142">
        <v>120</v>
      </c>
      <c r="S38" s="22"/>
    </row>
    <row r="39" spans="1:19" x14ac:dyDescent="0.25">
      <c r="A39" s="43"/>
      <c r="B39" s="44" t="s">
        <v>21</v>
      </c>
      <c r="C39" s="65" t="s">
        <v>51</v>
      </c>
      <c r="D39" s="75">
        <v>0</v>
      </c>
      <c r="E39" s="41">
        <v>0</v>
      </c>
      <c r="F39" s="41">
        <v>0</v>
      </c>
      <c r="G39" s="41">
        <v>340</v>
      </c>
      <c r="H39" s="81">
        <v>340</v>
      </c>
      <c r="I39" s="75">
        <v>0</v>
      </c>
      <c r="J39" s="41">
        <v>0</v>
      </c>
      <c r="K39" s="41">
        <v>0</v>
      </c>
      <c r="L39" s="41">
        <v>87.597999999999999</v>
      </c>
      <c r="M39" s="81">
        <v>87.597999999999999</v>
      </c>
      <c r="N39" s="75">
        <v>0</v>
      </c>
      <c r="O39" s="41">
        <v>0</v>
      </c>
      <c r="P39" s="41">
        <v>0</v>
      </c>
      <c r="Q39" s="41">
        <v>340</v>
      </c>
      <c r="R39" s="142">
        <v>340</v>
      </c>
      <c r="S39" s="22"/>
    </row>
    <row r="40" spans="1:19" x14ac:dyDescent="0.25">
      <c r="A40" s="43"/>
      <c r="B40" s="44" t="s">
        <v>21</v>
      </c>
      <c r="C40" s="68" t="s">
        <v>52</v>
      </c>
      <c r="D40" s="75">
        <v>6219.1702245060005</v>
      </c>
      <c r="E40" s="41">
        <v>88.714217868000006</v>
      </c>
      <c r="F40" s="41">
        <v>348.62400000000002</v>
      </c>
      <c r="G40" s="41">
        <v>1310.1276314342813</v>
      </c>
      <c r="H40" s="81">
        <v>7966.6360738082813</v>
      </c>
      <c r="I40" s="75">
        <v>1182.3517216919997</v>
      </c>
      <c r="J40" s="41">
        <v>16.865480000000002</v>
      </c>
      <c r="K40" s="41">
        <v>76.959000000000003</v>
      </c>
      <c r="L40" s="41">
        <v>241.84045928111493</v>
      </c>
      <c r="M40" s="81">
        <v>1518.0166609731145</v>
      </c>
      <c r="N40" s="75">
        <v>6006.3467461953596</v>
      </c>
      <c r="O40" s="41">
        <v>85.678614072960002</v>
      </c>
      <c r="P40" s="41">
        <v>341.69796000000002</v>
      </c>
      <c r="Q40" s="41">
        <v>1281.6715054120996</v>
      </c>
      <c r="R40" s="142">
        <v>7715.3948256804197</v>
      </c>
      <c r="S40" s="22"/>
    </row>
    <row r="41" spans="1:19" x14ac:dyDescent="0.25">
      <c r="A41" s="228"/>
      <c r="B41" s="229"/>
      <c r="C41" s="230"/>
      <c r="D41" s="79"/>
      <c r="E41" s="46"/>
      <c r="F41" s="46"/>
      <c r="G41" s="46"/>
      <c r="H41" s="80"/>
      <c r="I41" s="79"/>
      <c r="J41" s="46"/>
      <c r="K41" s="46"/>
      <c r="L41" s="46"/>
      <c r="M41" s="80"/>
      <c r="N41" s="108"/>
      <c r="O41" s="107"/>
      <c r="P41" s="107"/>
      <c r="Q41" s="107"/>
      <c r="R41" s="133"/>
      <c r="S41" s="21"/>
    </row>
    <row r="42" spans="1:19" ht="25.5" x14ac:dyDescent="0.25">
      <c r="A42" s="43">
        <v>13</v>
      </c>
      <c r="B42" s="51" t="s">
        <v>53</v>
      </c>
      <c r="C42" s="65" t="s">
        <v>54</v>
      </c>
      <c r="D42" s="75">
        <v>186.57510673518001</v>
      </c>
      <c r="E42" s="41">
        <v>2.66142653604</v>
      </c>
      <c r="F42" s="41">
        <v>10.45872</v>
      </c>
      <c r="G42" s="41">
        <v>29.103828943028436</v>
      </c>
      <c r="H42" s="81">
        <v>228.79908221424847</v>
      </c>
      <c r="I42" s="75">
        <v>35.470999999999997</v>
      </c>
      <c r="J42" s="41">
        <v>0.50596439999999998</v>
      </c>
      <c r="K42" s="41">
        <v>2.30877</v>
      </c>
      <c r="L42" s="41">
        <v>4.6272737784334472</v>
      </c>
      <c r="M42" s="81">
        <v>42.913008178433451</v>
      </c>
      <c r="N42" s="75">
        <v>180.19040238586078</v>
      </c>
      <c r="O42" s="41">
        <v>2.5703584221888001</v>
      </c>
      <c r="P42" s="41">
        <v>10.2509388</v>
      </c>
      <c r="Q42" s="157">
        <v>28.250145162362987</v>
      </c>
      <c r="R42" s="140">
        <v>221.26184477041258</v>
      </c>
      <c r="S42" s="22"/>
    </row>
    <row r="43" spans="1:19" x14ac:dyDescent="0.25">
      <c r="A43" s="52"/>
      <c r="B43" s="53" t="s">
        <v>21</v>
      </c>
      <c r="C43" s="69" t="s">
        <v>55</v>
      </c>
      <c r="D43" s="77">
        <v>6405.7453312411808</v>
      </c>
      <c r="E43" s="45">
        <v>91.375644404040003</v>
      </c>
      <c r="F43" s="45">
        <v>359.08271999999999</v>
      </c>
      <c r="G43" s="45">
        <v>1339.2314603773098</v>
      </c>
      <c r="H43" s="83">
        <v>8195.4351560225314</v>
      </c>
      <c r="I43" s="77">
        <v>1217.8227216919997</v>
      </c>
      <c r="J43" s="45">
        <v>17.371444400000001</v>
      </c>
      <c r="K43" s="45">
        <v>79.267769999999999</v>
      </c>
      <c r="L43" s="45">
        <v>246.46773305954838</v>
      </c>
      <c r="M43" s="83">
        <v>1560.9296691515481</v>
      </c>
      <c r="N43" s="95">
        <v>6186.5371485812202</v>
      </c>
      <c r="O43" s="125">
        <v>88.248972495148806</v>
      </c>
      <c r="P43" s="125">
        <v>351.94889880000005</v>
      </c>
      <c r="Q43" s="158">
        <v>1309.9216505744625</v>
      </c>
      <c r="R43" s="45">
        <v>7936.6566704508323</v>
      </c>
      <c r="S43" s="101"/>
    </row>
    <row r="44" spans="1:19" ht="15" customHeight="1" x14ac:dyDescent="0.25">
      <c r="A44" s="43"/>
      <c r="B44" s="44"/>
      <c r="C44" s="65" t="s">
        <v>56</v>
      </c>
      <c r="D44" s="75"/>
      <c r="E44" s="41"/>
      <c r="F44" s="41"/>
      <c r="G44" s="41"/>
      <c r="H44" s="81"/>
      <c r="I44" s="75"/>
      <c r="J44" s="41"/>
      <c r="K44" s="41"/>
      <c r="L44" s="41"/>
      <c r="M44" s="81"/>
      <c r="N44" s="94">
        <v>6814.1613423047847</v>
      </c>
      <c r="O44" s="41">
        <v>97.201830754781639</v>
      </c>
      <c r="P44" s="41">
        <v>387.65411458326008</v>
      </c>
      <c r="Q44" s="157">
        <v>1408.3202020252418</v>
      </c>
      <c r="R44" s="41">
        <v>8707.3374896680671</v>
      </c>
      <c r="S44" s="102"/>
    </row>
    <row r="45" spans="1:19" x14ac:dyDescent="0.25">
      <c r="A45" s="43"/>
      <c r="B45" s="44"/>
      <c r="C45" s="65"/>
      <c r="D45" s="75"/>
      <c r="E45" s="41"/>
      <c r="F45" s="41"/>
      <c r="G45" s="41"/>
      <c r="H45" s="81"/>
      <c r="I45" s="75"/>
      <c r="J45" s="41"/>
      <c r="K45" s="41"/>
      <c r="L45" s="41"/>
      <c r="M45" s="81"/>
      <c r="N45" s="94"/>
      <c r="O45" s="185"/>
      <c r="P45" s="185"/>
      <c r="Q45" s="186"/>
      <c r="R45" s="41"/>
      <c r="S45" s="97"/>
    </row>
    <row r="46" spans="1:19" x14ac:dyDescent="0.25">
      <c r="A46" s="52"/>
      <c r="B46" s="54" t="s">
        <v>21</v>
      </c>
      <c r="C46" s="69" t="s">
        <v>57</v>
      </c>
      <c r="D46" s="77">
        <v>6405.7453312411808</v>
      </c>
      <c r="E46" s="45">
        <v>91.375644404040003</v>
      </c>
      <c r="F46" s="45">
        <v>359.08271999999999</v>
      </c>
      <c r="G46" s="45">
        <v>1339.2314603773098</v>
      </c>
      <c r="H46" s="83">
        <v>8195.4351560225314</v>
      </c>
      <c r="I46" s="77">
        <v>1217.8227216919997</v>
      </c>
      <c r="J46" s="45">
        <v>17.371444400000001</v>
      </c>
      <c r="K46" s="45">
        <v>79.267769999999999</v>
      </c>
      <c r="L46" s="45">
        <v>246.46773305954838</v>
      </c>
      <c r="M46" s="83">
        <v>1560.9296691515481</v>
      </c>
      <c r="N46" s="77">
        <v>6814.1613423047847</v>
      </c>
      <c r="O46" s="45">
        <v>97.201830754781639</v>
      </c>
      <c r="P46" s="45">
        <v>387.65411458326008</v>
      </c>
      <c r="Q46" s="45">
        <v>1408.3202020252418</v>
      </c>
      <c r="R46" s="83">
        <v>8707.3374896680671</v>
      </c>
      <c r="S46" s="97"/>
    </row>
    <row r="47" spans="1:19" x14ac:dyDescent="0.25">
      <c r="A47" s="49"/>
      <c r="B47" s="55" t="s">
        <v>21</v>
      </c>
      <c r="C47" s="65" t="s">
        <v>58</v>
      </c>
      <c r="D47" s="75">
        <v>1281.1490662482363</v>
      </c>
      <c r="E47" s="41">
        <v>18.275128880808001</v>
      </c>
      <c r="F47" s="41">
        <v>64.634889599999994</v>
      </c>
      <c r="G47" s="41">
        <v>199.84629207546197</v>
      </c>
      <c r="H47" s="81">
        <v>1563.9053768045064</v>
      </c>
      <c r="I47" s="75">
        <v>243.56454433839997</v>
      </c>
      <c r="J47" s="41">
        <v>3.4742888800000005</v>
      </c>
      <c r="K47" s="41">
        <v>14.2681986</v>
      </c>
      <c r="L47" s="41">
        <v>31.773946611909675</v>
      </c>
      <c r="M47" s="81">
        <v>293.08097843030959</v>
      </c>
      <c r="N47" s="75">
        <v>1362.832268460957</v>
      </c>
      <c r="O47" s="41">
        <v>19.440366150956329</v>
      </c>
      <c r="P47" s="41">
        <v>69.777740624986805</v>
      </c>
      <c r="Q47" s="41">
        <v>213.66404040504835</v>
      </c>
      <c r="R47" s="81">
        <v>1665.7144156419486</v>
      </c>
      <c r="S47" s="97"/>
    </row>
    <row r="48" spans="1:19" ht="26.25" thickBot="1" x14ac:dyDescent="0.3">
      <c r="A48" s="43"/>
      <c r="B48" s="55" t="s">
        <v>21</v>
      </c>
      <c r="C48" s="65" t="s">
        <v>59</v>
      </c>
      <c r="D48" s="89">
        <v>7686.8943974894173</v>
      </c>
      <c r="E48" s="90">
        <v>109.650773284848</v>
      </c>
      <c r="F48" s="90">
        <v>423.7176096</v>
      </c>
      <c r="G48" s="90">
        <v>1539.0777524527716</v>
      </c>
      <c r="H48" s="159">
        <v>9759.3405328270364</v>
      </c>
      <c r="I48" s="89">
        <v>1461.3872660303996</v>
      </c>
      <c r="J48" s="90">
        <v>20.845733280000001</v>
      </c>
      <c r="K48" s="90">
        <v>93.535968600000004</v>
      </c>
      <c r="L48" s="90">
        <v>278.24167967145803</v>
      </c>
      <c r="M48" s="159">
        <v>1854.0106475818577</v>
      </c>
      <c r="N48" s="89">
        <v>8176.9936107657413</v>
      </c>
      <c r="O48" s="90">
        <v>116.64219690573796</v>
      </c>
      <c r="P48" s="90">
        <v>457.43185520824687</v>
      </c>
      <c r="Q48" s="90">
        <v>1621.9842424302901</v>
      </c>
      <c r="R48" s="159">
        <v>10373.051905310016</v>
      </c>
      <c r="S48" s="97"/>
    </row>
    <row r="49" spans="1:19" x14ac:dyDescent="0.25">
      <c r="A49" s="56" t="s">
        <v>21</v>
      </c>
      <c r="B49" s="213" t="s">
        <v>21</v>
      </c>
      <c r="C49" s="214"/>
      <c r="D49" s="215" t="s">
        <v>21</v>
      </c>
      <c r="E49" s="216"/>
      <c r="F49" s="217" t="s">
        <v>21</v>
      </c>
      <c r="G49" s="218"/>
      <c r="H49" s="218"/>
      <c r="I49" s="27"/>
      <c r="J49" s="27"/>
      <c r="K49" s="27"/>
      <c r="L49" s="27"/>
      <c r="M49" s="28"/>
      <c r="N49" s="29"/>
      <c r="O49" s="29"/>
      <c r="P49" s="29"/>
      <c r="Q49" s="29"/>
      <c r="R49" s="29"/>
      <c r="S49" s="1"/>
    </row>
    <row r="50" spans="1:19" x14ac:dyDescent="0.25">
      <c r="A50" s="56"/>
      <c r="B50" s="219" t="s">
        <v>60</v>
      </c>
      <c r="C50" s="219"/>
      <c r="D50" s="219"/>
      <c r="E50" s="219"/>
      <c r="F50" s="219"/>
      <c r="G50" s="219"/>
      <c r="H50" s="219"/>
      <c r="I50" s="57"/>
      <c r="J50" s="57"/>
      <c r="K50" s="57"/>
      <c r="L50" s="57"/>
      <c r="M50" s="57"/>
      <c r="N50" s="29"/>
      <c r="O50" s="29"/>
      <c r="P50" s="29"/>
      <c r="Q50" s="29"/>
      <c r="R50" s="60"/>
      <c r="S50" s="1"/>
    </row>
    <row r="51" spans="1:19" x14ac:dyDescent="0.25">
      <c r="A51" s="56"/>
      <c r="B51" s="219" t="s">
        <v>61</v>
      </c>
      <c r="C51" s="219"/>
      <c r="D51" s="219"/>
      <c r="E51" s="219"/>
      <c r="F51" s="219"/>
      <c r="G51" s="219"/>
      <c r="H51" s="219"/>
      <c r="I51" s="57"/>
      <c r="J51" s="57"/>
      <c r="K51" s="57"/>
      <c r="L51" s="29"/>
      <c r="M51" s="29"/>
      <c r="N51" s="29"/>
      <c r="O51" s="29"/>
      <c r="P51" s="29"/>
      <c r="Q51" s="29"/>
      <c r="R51" s="29"/>
      <c r="S51" s="1"/>
    </row>
    <row r="52" spans="1:19" ht="25.5" customHeight="1" x14ac:dyDescent="0.25">
      <c r="A52" s="56"/>
      <c r="B52" s="220" t="s">
        <v>62</v>
      </c>
      <c r="C52" s="220"/>
      <c r="D52" s="220"/>
      <c r="E52" s="220"/>
      <c r="F52" s="220"/>
      <c r="G52" s="58"/>
      <c r="H52" s="221" t="s">
        <v>63</v>
      </c>
      <c r="I52" s="222"/>
      <c r="J52" s="222"/>
      <c r="K52" s="222"/>
      <c r="L52" s="222"/>
      <c r="M52" s="223"/>
      <c r="N52" s="235">
        <v>8195.4351560225314</v>
      </c>
      <c r="O52" s="236"/>
      <c r="P52" s="231" t="s">
        <v>64</v>
      </c>
      <c r="Q52" s="231"/>
      <c r="R52" s="1"/>
      <c r="S52" s="17"/>
    </row>
    <row r="53" spans="1:19" ht="39" customHeight="1" x14ac:dyDescent="0.25">
      <c r="A53" s="29"/>
      <c r="B53" s="224" t="s">
        <v>65</v>
      </c>
      <c r="C53" s="224"/>
      <c r="D53" s="59"/>
      <c r="E53" s="59"/>
      <c r="F53" s="129" t="s">
        <v>66</v>
      </c>
      <c r="G53" s="29"/>
      <c r="H53" s="221" t="s">
        <v>67</v>
      </c>
      <c r="I53" s="222"/>
      <c r="J53" s="222"/>
      <c r="K53" s="222"/>
      <c r="L53" s="222"/>
      <c r="M53" s="223"/>
      <c r="N53" s="235">
        <v>8707.3374896680671</v>
      </c>
      <c r="O53" s="236"/>
      <c r="P53" s="231" t="s">
        <v>64</v>
      </c>
      <c r="Q53" s="231"/>
      <c r="R53" s="1"/>
      <c r="S53" s="17"/>
    </row>
    <row r="54" spans="1:19" x14ac:dyDescent="0.25">
      <c r="A54" s="29"/>
      <c r="B54" s="59"/>
      <c r="C54" s="59"/>
      <c r="D54" s="59"/>
      <c r="E54" s="59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7"/>
    </row>
    <row r="55" spans="1:19" x14ac:dyDescent="0.25">
      <c r="A55" s="29"/>
      <c r="B55" s="29"/>
      <c r="C55" s="29"/>
      <c r="D55" s="29"/>
      <c r="E55" s="29"/>
      <c r="F55" s="29"/>
      <c r="G55" s="2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7"/>
    </row>
    <row r="56" spans="1:19" x14ac:dyDescent="0.25">
      <c r="A56" s="1"/>
      <c r="B56" s="1"/>
      <c r="C56" s="1"/>
      <c r="D56" s="1"/>
      <c r="E56" s="1"/>
      <c r="F56" s="1"/>
      <c r="G56" s="1"/>
      <c r="H56" s="1"/>
      <c r="I56" s="1"/>
      <c r="J56" s="8"/>
      <c r="K56" s="8"/>
      <c r="L56" s="194"/>
      <c r="M56" s="194"/>
      <c r="N56" s="9"/>
      <c r="O56" s="9"/>
      <c r="P56" s="9"/>
      <c r="Q56" s="1"/>
      <c r="R56" s="1"/>
      <c r="S56" s="18"/>
    </row>
  </sheetData>
  <mergeCells count="38">
    <mergeCell ref="P52:Q52"/>
    <mergeCell ref="P53:Q53"/>
    <mergeCell ref="I9:M9"/>
    <mergeCell ref="H52:M52"/>
    <mergeCell ref="N52:O52"/>
    <mergeCell ref="N53:O53"/>
    <mergeCell ref="A12:C12"/>
    <mergeCell ref="A15:C15"/>
    <mergeCell ref="A35:C35"/>
    <mergeCell ref="A41:C41"/>
    <mergeCell ref="A30:C30"/>
    <mergeCell ref="A19:C19"/>
    <mergeCell ref="A23:C23"/>
    <mergeCell ref="L56:M56"/>
    <mergeCell ref="B49:C49"/>
    <mergeCell ref="D49:E49"/>
    <mergeCell ref="F49:H49"/>
    <mergeCell ref="B50:H50"/>
    <mergeCell ref="B51:H51"/>
    <mergeCell ref="B52:F52"/>
    <mergeCell ref="H53:M53"/>
    <mergeCell ref="B53:C53"/>
    <mergeCell ref="A7:R7"/>
    <mergeCell ref="N9:R9"/>
    <mergeCell ref="N1:R1"/>
    <mergeCell ref="N2:R4"/>
    <mergeCell ref="N5:R5"/>
    <mergeCell ref="A8:H8"/>
    <mergeCell ref="A1:M1"/>
    <mergeCell ref="A2:M2"/>
    <mergeCell ref="A3:B3"/>
    <mergeCell ref="C3:H3"/>
    <mergeCell ref="A4:B4"/>
    <mergeCell ref="C4:H4"/>
    <mergeCell ref="A9:A10"/>
    <mergeCell ref="B9:B10"/>
    <mergeCell ref="C9:C10"/>
    <mergeCell ref="D9:H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workbookViewId="0">
      <selection activeCell="O8" sqref="O8"/>
    </sheetView>
  </sheetViews>
  <sheetFormatPr defaultRowHeight="15" x14ac:dyDescent="0.25"/>
  <cols>
    <col min="1" max="1" width="13" style="164" customWidth="1"/>
    <col min="2" max="2" width="17.5703125" style="164" customWidth="1"/>
    <col min="3" max="3" width="40" style="164" customWidth="1"/>
    <col min="4" max="4" width="21.85546875" style="164" customWidth="1"/>
    <col min="5" max="5" width="13.28515625" style="164" customWidth="1"/>
    <col min="6" max="6" width="14.7109375" style="164" customWidth="1"/>
    <col min="7" max="7" width="12.28515625" style="164" customWidth="1"/>
    <col min="8" max="8" width="12" style="164" customWidth="1"/>
    <col min="9" max="9" width="14" style="164" customWidth="1"/>
    <col min="10" max="10" width="14.5703125" style="164" customWidth="1"/>
    <col min="11" max="11" width="14.7109375" style="164" customWidth="1"/>
    <col min="12" max="13" width="6.140625" style="164" customWidth="1"/>
    <col min="14" max="14" width="8.42578125" style="164" customWidth="1"/>
    <col min="15" max="15" width="14.7109375" style="164" customWidth="1"/>
    <col min="16" max="16" width="6.42578125" style="164" customWidth="1"/>
    <col min="17" max="17" width="7.28515625" style="164" customWidth="1"/>
    <col min="18" max="18" width="4.5703125" style="164" customWidth="1"/>
    <col min="19" max="257" width="9.140625" style="164"/>
    <col min="258" max="258" width="23.85546875" style="164" customWidth="1"/>
    <col min="259" max="259" width="18.140625" style="164" customWidth="1"/>
    <col min="260" max="260" width="30.28515625" style="164" customWidth="1"/>
    <col min="261" max="261" width="26" style="164" customWidth="1"/>
    <col min="262" max="266" width="13.28515625" style="164" customWidth="1"/>
    <col min="267" max="267" width="16.85546875" style="164" bestFit="1" customWidth="1"/>
    <col min="268" max="268" width="14.7109375" style="164" customWidth="1"/>
    <col min="269" max="269" width="10" style="164" bestFit="1" customWidth="1"/>
    <col min="270" max="270" width="19.140625" style="164" customWidth="1"/>
    <col min="271" max="513" width="9.140625" style="164"/>
    <col min="514" max="514" width="23.85546875" style="164" customWidth="1"/>
    <col min="515" max="515" width="18.140625" style="164" customWidth="1"/>
    <col min="516" max="516" width="30.28515625" style="164" customWidth="1"/>
    <col min="517" max="517" width="26" style="164" customWidth="1"/>
    <col min="518" max="522" width="13.28515625" style="164" customWidth="1"/>
    <col min="523" max="523" width="16.85546875" style="164" bestFit="1" customWidth="1"/>
    <col min="524" max="524" width="14.7109375" style="164" customWidth="1"/>
    <col min="525" max="525" width="10" style="164" bestFit="1" customWidth="1"/>
    <col min="526" max="526" width="19.140625" style="164" customWidth="1"/>
    <col min="527" max="769" width="9.140625" style="164"/>
    <col min="770" max="770" width="23.85546875" style="164" customWidth="1"/>
    <col min="771" max="771" width="18.140625" style="164" customWidth="1"/>
    <col min="772" max="772" width="30.28515625" style="164" customWidth="1"/>
    <col min="773" max="773" width="26" style="164" customWidth="1"/>
    <col min="774" max="778" width="13.28515625" style="164" customWidth="1"/>
    <col min="779" max="779" width="16.85546875" style="164" bestFit="1" customWidth="1"/>
    <col min="780" max="780" width="14.7109375" style="164" customWidth="1"/>
    <col min="781" max="781" width="10" style="164" bestFit="1" customWidth="1"/>
    <col min="782" max="782" width="19.140625" style="164" customWidth="1"/>
    <col min="783" max="1025" width="9.140625" style="164"/>
    <col min="1026" max="1026" width="23.85546875" style="164" customWidth="1"/>
    <col min="1027" max="1027" width="18.140625" style="164" customWidth="1"/>
    <col min="1028" max="1028" width="30.28515625" style="164" customWidth="1"/>
    <col min="1029" max="1029" width="26" style="164" customWidth="1"/>
    <col min="1030" max="1034" width="13.28515625" style="164" customWidth="1"/>
    <col min="1035" max="1035" width="16.85546875" style="164" bestFit="1" customWidth="1"/>
    <col min="1036" max="1036" width="14.7109375" style="164" customWidth="1"/>
    <col min="1037" max="1037" width="10" style="164" bestFit="1" customWidth="1"/>
    <col min="1038" max="1038" width="19.140625" style="164" customWidth="1"/>
    <col min="1039" max="1281" width="9.140625" style="164"/>
    <col min="1282" max="1282" width="23.85546875" style="164" customWidth="1"/>
    <col min="1283" max="1283" width="18.140625" style="164" customWidth="1"/>
    <col min="1284" max="1284" width="30.28515625" style="164" customWidth="1"/>
    <col min="1285" max="1285" width="26" style="164" customWidth="1"/>
    <col min="1286" max="1290" width="13.28515625" style="164" customWidth="1"/>
    <col min="1291" max="1291" width="16.85546875" style="164" bestFit="1" customWidth="1"/>
    <col min="1292" max="1292" width="14.7109375" style="164" customWidth="1"/>
    <col min="1293" max="1293" width="10" style="164" bestFit="1" customWidth="1"/>
    <col min="1294" max="1294" width="19.140625" style="164" customWidth="1"/>
    <col min="1295" max="1537" width="9.140625" style="164"/>
    <col min="1538" max="1538" width="23.85546875" style="164" customWidth="1"/>
    <col min="1539" max="1539" width="18.140625" style="164" customWidth="1"/>
    <col min="1540" max="1540" width="30.28515625" style="164" customWidth="1"/>
    <col min="1541" max="1541" width="26" style="164" customWidth="1"/>
    <col min="1542" max="1546" width="13.28515625" style="164" customWidth="1"/>
    <col min="1547" max="1547" width="16.85546875" style="164" bestFit="1" customWidth="1"/>
    <col min="1548" max="1548" width="14.7109375" style="164" customWidth="1"/>
    <col min="1549" max="1549" width="10" style="164" bestFit="1" customWidth="1"/>
    <col min="1550" max="1550" width="19.140625" style="164" customWidth="1"/>
    <col min="1551" max="1793" width="9.140625" style="164"/>
    <col min="1794" max="1794" width="23.85546875" style="164" customWidth="1"/>
    <col min="1795" max="1795" width="18.140625" style="164" customWidth="1"/>
    <col min="1796" max="1796" width="30.28515625" style="164" customWidth="1"/>
    <col min="1797" max="1797" width="26" style="164" customWidth="1"/>
    <col min="1798" max="1802" width="13.28515625" style="164" customWidth="1"/>
    <col min="1803" max="1803" width="16.85546875" style="164" bestFit="1" customWidth="1"/>
    <col min="1804" max="1804" width="14.7109375" style="164" customWidth="1"/>
    <col min="1805" max="1805" width="10" style="164" bestFit="1" customWidth="1"/>
    <col min="1806" max="1806" width="19.140625" style="164" customWidth="1"/>
    <col min="1807" max="2049" width="9.140625" style="164"/>
    <col min="2050" max="2050" width="23.85546875" style="164" customWidth="1"/>
    <col min="2051" max="2051" width="18.140625" style="164" customWidth="1"/>
    <col min="2052" max="2052" width="30.28515625" style="164" customWidth="1"/>
    <col min="2053" max="2053" width="26" style="164" customWidth="1"/>
    <col min="2054" max="2058" width="13.28515625" style="164" customWidth="1"/>
    <col min="2059" max="2059" width="16.85546875" style="164" bestFit="1" customWidth="1"/>
    <col min="2060" max="2060" width="14.7109375" style="164" customWidth="1"/>
    <col min="2061" max="2061" width="10" style="164" bestFit="1" customWidth="1"/>
    <col min="2062" max="2062" width="19.140625" style="164" customWidth="1"/>
    <col min="2063" max="2305" width="9.140625" style="164"/>
    <col min="2306" max="2306" width="23.85546875" style="164" customWidth="1"/>
    <col min="2307" max="2307" width="18.140625" style="164" customWidth="1"/>
    <col min="2308" max="2308" width="30.28515625" style="164" customWidth="1"/>
    <col min="2309" max="2309" width="26" style="164" customWidth="1"/>
    <col min="2310" max="2314" width="13.28515625" style="164" customWidth="1"/>
    <col min="2315" max="2315" width="16.85546875" style="164" bestFit="1" customWidth="1"/>
    <col min="2316" max="2316" width="14.7109375" style="164" customWidth="1"/>
    <col min="2317" max="2317" width="10" style="164" bestFit="1" customWidth="1"/>
    <col min="2318" max="2318" width="19.140625" style="164" customWidth="1"/>
    <col min="2319" max="2561" width="9.140625" style="164"/>
    <col min="2562" max="2562" width="23.85546875" style="164" customWidth="1"/>
    <col min="2563" max="2563" width="18.140625" style="164" customWidth="1"/>
    <col min="2564" max="2564" width="30.28515625" style="164" customWidth="1"/>
    <col min="2565" max="2565" width="26" style="164" customWidth="1"/>
    <col min="2566" max="2570" width="13.28515625" style="164" customWidth="1"/>
    <col min="2571" max="2571" width="16.85546875" style="164" bestFit="1" customWidth="1"/>
    <col min="2572" max="2572" width="14.7109375" style="164" customWidth="1"/>
    <col min="2573" max="2573" width="10" style="164" bestFit="1" customWidth="1"/>
    <col min="2574" max="2574" width="19.140625" style="164" customWidth="1"/>
    <col min="2575" max="2817" width="9.140625" style="164"/>
    <col min="2818" max="2818" width="23.85546875" style="164" customWidth="1"/>
    <col min="2819" max="2819" width="18.140625" style="164" customWidth="1"/>
    <col min="2820" max="2820" width="30.28515625" style="164" customWidth="1"/>
    <col min="2821" max="2821" width="26" style="164" customWidth="1"/>
    <col min="2822" max="2826" width="13.28515625" style="164" customWidth="1"/>
    <col min="2827" max="2827" width="16.85546875" style="164" bestFit="1" customWidth="1"/>
    <col min="2828" max="2828" width="14.7109375" style="164" customWidth="1"/>
    <col min="2829" max="2829" width="10" style="164" bestFit="1" customWidth="1"/>
    <col min="2830" max="2830" width="19.140625" style="164" customWidth="1"/>
    <col min="2831" max="3073" width="9.140625" style="164"/>
    <col min="3074" max="3074" width="23.85546875" style="164" customWidth="1"/>
    <col min="3075" max="3075" width="18.140625" style="164" customWidth="1"/>
    <col min="3076" max="3076" width="30.28515625" style="164" customWidth="1"/>
    <col min="3077" max="3077" width="26" style="164" customWidth="1"/>
    <col min="3078" max="3082" width="13.28515625" style="164" customWidth="1"/>
    <col min="3083" max="3083" width="16.85546875" style="164" bestFit="1" customWidth="1"/>
    <col min="3084" max="3084" width="14.7109375" style="164" customWidth="1"/>
    <col min="3085" max="3085" width="10" style="164" bestFit="1" customWidth="1"/>
    <col min="3086" max="3086" width="19.140625" style="164" customWidth="1"/>
    <col min="3087" max="3329" width="9.140625" style="164"/>
    <col min="3330" max="3330" width="23.85546875" style="164" customWidth="1"/>
    <col min="3331" max="3331" width="18.140625" style="164" customWidth="1"/>
    <col min="3332" max="3332" width="30.28515625" style="164" customWidth="1"/>
    <col min="3333" max="3333" width="26" style="164" customWidth="1"/>
    <col min="3334" max="3338" width="13.28515625" style="164" customWidth="1"/>
    <col min="3339" max="3339" width="16.85546875" style="164" bestFit="1" customWidth="1"/>
    <col min="3340" max="3340" width="14.7109375" style="164" customWidth="1"/>
    <col min="3341" max="3341" width="10" style="164" bestFit="1" customWidth="1"/>
    <col min="3342" max="3342" width="19.140625" style="164" customWidth="1"/>
    <col min="3343" max="3585" width="9.140625" style="164"/>
    <col min="3586" max="3586" width="23.85546875" style="164" customWidth="1"/>
    <col min="3587" max="3587" width="18.140625" style="164" customWidth="1"/>
    <col min="3588" max="3588" width="30.28515625" style="164" customWidth="1"/>
    <col min="3589" max="3589" width="26" style="164" customWidth="1"/>
    <col min="3590" max="3594" width="13.28515625" style="164" customWidth="1"/>
    <col min="3595" max="3595" width="16.85546875" style="164" bestFit="1" customWidth="1"/>
    <col min="3596" max="3596" width="14.7109375" style="164" customWidth="1"/>
    <col min="3597" max="3597" width="10" style="164" bestFit="1" customWidth="1"/>
    <col min="3598" max="3598" width="19.140625" style="164" customWidth="1"/>
    <col min="3599" max="3841" width="9.140625" style="164"/>
    <col min="3842" max="3842" width="23.85546875" style="164" customWidth="1"/>
    <col min="3843" max="3843" width="18.140625" style="164" customWidth="1"/>
    <col min="3844" max="3844" width="30.28515625" style="164" customWidth="1"/>
    <col min="3845" max="3845" width="26" style="164" customWidth="1"/>
    <col min="3846" max="3850" width="13.28515625" style="164" customWidth="1"/>
    <col min="3851" max="3851" width="16.85546875" style="164" bestFit="1" customWidth="1"/>
    <col min="3852" max="3852" width="14.7109375" style="164" customWidth="1"/>
    <col min="3853" max="3853" width="10" style="164" bestFit="1" customWidth="1"/>
    <col min="3854" max="3854" width="19.140625" style="164" customWidth="1"/>
    <col min="3855" max="4097" width="9.140625" style="164"/>
    <col min="4098" max="4098" width="23.85546875" style="164" customWidth="1"/>
    <col min="4099" max="4099" width="18.140625" style="164" customWidth="1"/>
    <col min="4100" max="4100" width="30.28515625" style="164" customWidth="1"/>
    <col min="4101" max="4101" width="26" style="164" customWidth="1"/>
    <col min="4102" max="4106" width="13.28515625" style="164" customWidth="1"/>
    <col min="4107" max="4107" width="16.85546875" style="164" bestFit="1" customWidth="1"/>
    <col min="4108" max="4108" width="14.7109375" style="164" customWidth="1"/>
    <col min="4109" max="4109" width="10" style="164" bestFit="1" customWidth="1"/>
    <col min="4110" max="4110" width="19.140625" style="164" customWidth="1"/>
    <col min="4111" max="4353" width="9.140625" style="164"/>
    <col min="4354" max="4354" width="23.85546875" style="164" customWidth="1"/>
    <col min="4355" max="4355" width="18.140625" style="164" customWidth="1"/>
    <col min="4356" max="4356" width="30.28515625" style="164" customWidth="1"/>
    <col min="4357" max="4357" width="26" style="164" customWidth="1"/>
    <col min="4358" max="4362" width="13.28515625" style="164" customWidth="1"/>
    <col min="4363" max="4363" width="16.85546875" style="164" bestFit="1" customWidth="1"/>
    <col min="4364" max="4364" width="14.7109375" style="164" customWidth="1"/>
    <col min="4365" max="4365" width="10" style="164" bestFit="1" customWidth="1"/>
    <col min="4366" max="4366" width="19.140625" style="164" customWidth="1"/>
    <col min="4367" max="4609" width="9.140625" style="164"/>
    <col min="4610" max="4610" width="23.85546875" style="164" customWidth="1"/>
    <col min="4611" max="4611" width="18.140625" style="164" customWidth="1"/>
    <col min="4612" max="4612" width="30.28515625" style="164" customWidth="1"/>
    <col min="4613" max="4613" width="26" style="164" customWidth="1"/>
    <col min="4614" max="4618" width="13.28515625" style="164" customWidth="1"/>
    <col min="4619" max="4619" width="16.85546875" style="164" bestFit="1" customWidth="1"/>
    <col min="4620" max="4620" width="14.7109375" style="164" customWidth="1"/>
    <col min="4621" max="4621" width="10" style="164" bestFit="1" customWidth="1"/>
    <col min="4622" max="4622" width="19.140625" style="164" customWidth="1"/>
    <col min="4623" max="4865" width="9.140625" style="164"/>
    <col min="4866" max="4866" width="23.85546875" style="164" customWidth="1"/>
    <col min="4867" max="4867" width="18.140625" style="164" customWidth="1"/>
    <col min="4868" max="4868" width="30.28515625" style="164" customWidth="1"/>
    <col min="4869" max="4869" width="26" style="164" customWidth="1"/>
    <col min="4870" max="4874" width="13.28515625" style="164" customWidth="1"/>
    <col min="4875" max="4875" width="16.85546875" style="164" bestFit="1" customWidth="1"/>
    <col min="4876" max="4876" width="14.7109375" style="164" customWidth="1"/>
    <col min="4877" max="4877" width="10" style="164" bestFit="1" customWidth="1"/>
    <col min="4878" max="4878" width="19.140625" style="164" customWidth="1"/>
    <col min="4879" max="5121" width="9.140625" style="164"/>
    <col min="5122" max="5122" width="23.85546875" style="164" customWidth="1"/>
    <col min="5123" max="5123" width="18.140625" style="164" customWidth="1"/>
    <col min="5124" max="5124" width="30.28515625" style="164" customWidth="1"/>
    <col min="5125" max="5125" width="26" style="164" customWidth="1"/>
    <col min="5126" max="5130" width="13.28515625" style="164" customWidth="1"/>
    <col min="5131" max="5131" width="16.85546875" style="164" bestFit="1" customWidth="1"/>
    <col min="5132" max="5132" width="14.7109375" style="164" customWidth="1"/>
    <col min="5133" max="5133" width="10" style="164" bestFit="1" customWidth="1"/>
    <col min="5134" max="5134" width="19.140625" style="164" customWidth="1"/>
    <col min="5135" max="5377" width="9.140625" style="164"/>
    <col min="5378" max="5378" width="23.85546875" style="164" customWidth="1"/>
    <col min="5379" max="5379" width="18.140625" style="164" customWidth="1"/>
    <col min="5380" max="5380" width="30.28515625" style="164" customWidth="1"/>
    <col min="5381" max="5381" width="26" style="164" customWidth="1"/>
    <col min="5382" max="5386" width="13.28515625" style="164" customWidth="1"/>
    <col min="5387" max="5387" width="16.85546875" style="164" bestFit="1" customWidth="1"/>
    <col min="5388" max="5388" width="14.7109375" style="164" customWidth="1"/>
    <col min="5389" max="5389" width="10" style="164" bestFit="1" customWidth="1"/>
    <col min="5390" max="5390" width="19.140625" style="164" customWidth="1"/>
    <col min="5391" max="5633" width="9.140625" style="164"/>
    <col min="5634" max="5634" width="23.85546875" style="164" customWidth="1"/>
    <col min="5635" max="5635" width="18.140625" style="164" customWidth="1"/>
    <col min="5636" max="5636" width="30.28515625" style="164" customWidth="1"/>
    <col min="5637" max="5637" width="26" style="164" customWidth="1"/>
    <col min="5638" max="5642" width="13.28515625" style="164" customWidth="1"/>
    <col min="5643" max="5643" width="16.85546875" style="164" bestFit="1" customWidth="1"/>
    <col min="5644" max="5644" width="14.7109375" style="164" customWidth="1"/>
    <col min="5645" max="5645" width="10" style="164" bestFit="1" customWidth="1"/>
    <col min="5646" max="5646" width="19.140625" style="164" customWidth="1"/>
    <col min="5647" max="5889" width="9.140625" style="164"/>
    <col min="5890" max="5890" width="23.85546875" style="164" customWidth="1"/>
    <col min="5891" max="5891" width="18.140625" style="164" customWidth="1"/>
    <col min="5892" max="5892" width="30.28515625" style="164" customWidth="1"/>
    <col min="5893" max="5893" width="26" style="164" customWidth="1"/>
    <col min="5894" max="5898" width="13.28515625" style="164" customWidth="1"/>
    <col min="5899" max="5899" width="16.85546875" style="164" bestFit="1" customWidth="1"/>
    <col min="5900" max="5900" width="14.7109375" style="164" customWidth="1"/>
    <col min="5901" max="5901" width="10" style="164" bestFit="1" customWidth="1"/>
    <col min="5902" max="5902" width="19.140625" style="164" customWidth="1"/>
    <col min="5903" max="6145" width="9.140625" style="164"/>
    <col min="6146" max="6146" width="23.85546875" style="164" customWidth="1"/>
    <col min="6147" max="6147" width="18.140625" style="164" customWidth="1"/>
    <col min="6148" max="6148" width="30.28515625" style="164" customWidth="1"/>
    <col min="6149" max="6149" width="26" style="164" customWidth="1"/>
    <col min="6150" max="6154" width="13.28515625" style="164" customWidth="1"/>
    <col min="6155" max="6155" width="16.85546875" style="164" bestFit="1" customWidth="1"/>
    <col min="6156" max="6156" width="14.7109375" style="164" customWidth="1"/>
    <col min="6157" max="6157" width="10" style="164" bestFit="1" customWidth="1"/>
    <col min="6158" max="6158" width="19.140625" style="164" customWidth="1"/>
    <col min="6159" max="6401" width="9.140625" style="164"/>
    <col min="6402" max="6402" width="23.85546875" style="164" customWidth="1"/>
    <col min="6403" max="6403" width="18.140625" style="164" customWidth="1"/>
    <col min="6404" max="6404" width="30.28515625" style="164" customWidth="1"/>
    <col min="6405" max="6405" width="26" style="164" customWidth="1"/>
    <col min="6406" max="6410" width="13.28515625" style="164" customWidth="1"/>
    <col min="6411" max="6411" width="16.85546875" style="164" bestFit="1" customWidth="1"/>
    <col min="6412" max="6412" width="14.7109375" style="164" customWidth="1"/>
    <col min="6413" max="6413" width="10" style="164" bestFit="1" customWidth="1"/>
    <col min="6414" max="6414" width="19.140625" style="164" customWidth="1"/>
    <col min="6415" max="6657" width="9.140625" style="164"/>
    <col min="6658" max="6658" width="23.85546875" style="164" customWidth="1"/>
    <col min="6659" max="6659" width="18.140625" style="164" customWidth="1"/>
    <col min="6660" max="6660" width="30.28515625" style="164" customWidth="1"/>
    <col min="6661" max="6661" width="26" style="164" customWidth="1"/>
    <col min="6662" max="6666" width="13.28515625" style="164" customWidth="1"/>
    <col min="6667" max="6667" width="16.85546875" style="164" bestFit="1" customWidth="1"/>
    <col min="6668" max="6668" width="14.7109375" style="164" customWidth="1"/>
    <col min="6669" max="6669" width="10" style="164" bestFit="1" customWidth="1"/>
    <col min="6670" max="6670" width="19.140625" style="164" customWidth="1"/>
    <col min="6671" max="6913" width="9.140625" style="164"/>
    <col min="6914" max="6914" width="23.85546875" style="164" customWidth="1"/>
    <col min="6915" max="6915" width="18.140625" style="164" customWidth="1"/>
    <col min="6916" max="6916" width="30.28515625" style="164" customWidth="1"/>
    <col min="6917" max="6917" width="26" style="164" customWidth="1"/>
    <col min="6918" max="6922" width="13.28515625" style="164" customWidth="1"/>
    <col min="6923" max="6923" width="16.85546875" style="164" bestFit="1" customWidth="1"/>
    <col min="6924" max="6924" width="14.7109375" style="164" customWidth="1"/>
    <col min="6925" max="6925" width="10" style="164" bestFit="1" customWidth="1"/>
    <col min="6926" max="6926" width="19.140625" style="164" customWidth="1"/>
    <col min="6927" max="7169" width="9.140625" style="164"/>
    <col min="7170" max="7170" width="23.85546875" style="164" customWidth="1"/>
    <col min="7171" max="7171" width="18.140625" style="164" customWidth="1"/>
    <col min="7172" max="7172" width="30.28515625" style="164" customWidth="1"/>
    <col min="7173" max="7173" width="26" style="164" customWidth="1"/>
    <col min="7174" max="7178" width="13.28515625" style="164" customWidth="1"/>
    <col min="7179" max="7179" width="16.85546875" style="164" bestFit="1" customWidth="1"/>
    <col min="7180" max="7180" width="14.7109375" style="164" customWidth="1"/>
    <col min="7181" max="7181" width="10" style="164" bestFit="1" customWidth="1"/>
    <col min="7182" max="7182" width="19.140625" style="164" customWidth="1"/>
    <col min="7183" max="7425" width="9.140625" style="164"/>
    <col min="7426" max="7426" width="23.85546875" style="164" customWidth="1"/>
    <col min="7427" max="7427" width="18.140625" style="164" customWidth="1"/>
    <col min="7428" max="7428" width="30.28515625" style="164" customWidth="1"/>
    <col min="7429" max="7429" width="26" style="164" customWidth="1"/>
    <col min="7430" max="7434" width="13.28515625" style="164" customWidth="1"/>
    <col min="7435" max="7435" width="16.85546875" style="164" bestFit="1" customWidth="1"/>
    <col min="7436" max="7436" width="14.7109375" style="164" customWidth="1"/>
    <col min="7437" max="7437" width="10" style="164" bestFit="1" customWidth="1"/>
    <col min="7438" max="7438" width="19.140625" style="164" customWidth="1"/>
    <col min="7439" max="7681" width="9.140625" style="164"/>
    <col min="7682" max="7682" width="23.85546875" style="164" customWidth="1"/>
    <col min="7683" max="7683" width="18.140625" style="164" customWidth="1"/>
    <col min="7684" max="7684" width="30.28515625" style="164" customWidth="1"/>
    <col min="7685" max="7685" width="26" style="164" customWidth="1"/>
    <col min="7686" max="7690" width="13.28515625" style="164" customWidth="1"/>
    <col min="7691" max="7691" width="16.85546875" style="164" bestFit="1" customWidth="1"/>
    <col min="7692" max="7692" width="14.7109375" style="164" customWidth="1"/>
    <col min="7693" max="7693" width="10" style="164" bestFit="1" customWidth="1"/>
    <col min="7694" max="7694" width="19.140625" style="164" customWidth="1"/>
    <col min="7695" max="7937" width="9.140625" style="164"/>
    <col min="7938" max="7938" width="23.85546875" style="164" customWidth="1"/>
    <col min="7939" max="7939" width="18.140625" style="164" customWidth="1"/>
    <col min="7940" max="7940" width="30.28515625" style="164" customWidth="1"/>
    <col min="7941" max="7941" width="26" style="164" customWidth="1"/>
    <col min="7942" max="7946" width="13.28515625" style="164" customWidth="1"/>
    <col min="7947" max="7947" width="16.85546875" style="164" bestFit="1" customWidth="1"/>
    <col min="7948" max="7948" width="14.7109375" style="164" customWidth="1"/>
    <col min="7949" max="7949" width="10" style="164" bestFit="1" customWidth="1"/>
    <col min="7950" max="7950" width="19.140625" style="164" customWidth="1"/>
    <col min="7951" max="8193" width="9.140625" style="164"/>
    <col min="8194" max="8194" width="23.85546875" style="164" customWidth="1"/>
    <col min="8195" max="8195" width="18.140625" style="164" customWidth="1"/>
    <col min="8196" max="8196" width="30.28515625" style="164" customWidth="1"/>
    <col min="8197" max="8197" width="26" style="164" customWidth="1"/>
    <col min="8198" max="8202" width="13.28515625" style="164" customWidth="1"/>
    <col min="8203" max="8203" width="16.85546875" style="164" bestFit="1" customWidth="1"/>
    <col min="8204" max="8204" width="14.7109375" style="164" customWidth="1"/>
    <col min="8205" max="8205" width="10" style="164" bestFit="1" customWidth="1"/>
    <col min="8206" max="8206" width="19.140625" style="164" customWidth="1"/>
    <col min="8207" max="8449" width="9.140625" style="164"/>
    <col min="8450" max="8450" width="23.85546875" style="164" customWidth="1"/>
    <col min="8451" max="8451" width="18.140625" style="164" customWidth="1"/>
    <col min="8452" max="8452" width="30.28515625" style="164" customWidth="1"/>
    <col min="8453" max="8453" width="26" style="164" customWidth="1"/>
    <col min="8454" max="8458" width="13.28515625" style="164" customWidth="1"/>
    <col min="8459" max="8459" width="16.85546875" style="164" bestFit="1" customWidth="1"/>
    <col min="8460" max="8460" width="14.7109375" style="164" customWidth="1"/>
    <col min="8461" max="8461" width="10" style="164" bestFit="1" customWidth="1"/>
    <col min="8462" max="8462" width="19.140625" style="164" customWidth="1"/>
    <col min="8463" max="8705" width="9.140625" style="164"/>
    <col min="8706" max="8706" width="23.85546875" style="164" customWidth="1"/>
    <col min="8707" max="8707" width="18.140625" style="164" customWidth="1"/>
    <col min="8708" max="8708" width="30.28515625" style="164" customWidth="1"/>
    <col min="8709" max="8709" width="26" style="164" customWidth="1"/>
    <col min="8710" max="8714" width="13.28515625" style="164" customWidth="1"/>
    <col min="8715" max="8715" width="16.85546875" style="164" bestFit="1" customWidth="1"/>
    <col min="8716" max="8716" width="14.7109375" style="164" customWidth="1"/>
    <col min="8717" max="8717" width="10" style="164" bestFit="1" customWidth="1"/>
    <col min="8718" max="8718" width="19.140625" style="164" customWidth="1"/>
    <col min="8719" max="8961" width="9.140625" style="164"/>
    <col min="8962" max="8962" width="23.85546875" style="164" customWidth="1"/>
    <col min="8963" max="8963" width="18.140625" style="164" customWidth="1"/>
    <col min="8964" max="8964" width="30.28515625" style="164" customWidth="1"/>
    <col min="8965" max="8965" width="26" style="164" customWidth="1"/>
    <col min="8966" max="8970" width="13.28515625" style="164" customWidth="1"/>
    <col min="8971" max="8971" width="16.85546875" style="164" bestFit="1" customWidth="1"/>
    <col min="8972" max="8972" width="14.7109375" style="164" customWidth="1"/>
    <col min="8973" max="8973" width="10" style="164" bestFit="1" customWidth="1"/>
    <col min="8974" max="8974" width="19.140625" style="164" customWidth="1"/>
    <col min="8975" max="9217" width="9.140625" style="164"/>
    <col min="9218" max="9218" width="23.85546875" style="164" customWidth="1"/>
    <col min="9219" max="9219" width="18.140625" style="164" customWidth="1"/>
    <col min="9220" max="9220" width="30.28515625" style="164" customWidth="1"/>
    <col min="9221" max="9221" width="26" style="164" customWidth="1"/>
    <col min="9222" max="9226" width="13.28515625" style="164" customWidth="1"/>
    <col min="9227" max="9227" width="16.85546875" style="164" bestFit="1" customWidth="1"/>
    <col min="9228" max="9228" width="14.7109375" style="164" customWidth="1"/>
    <col min="9229" max="9229" width="10" style="164" bestFit="1" customWidth="1"/>
    <col min="9230" max="9230" width="19.140625" style="164" customWidth="1"/>
    <col min="9231" max="9473" width="9.140625" style="164"/>
    <col min="9474" max="9474" width="23.85546875" style="164" customWidth="1"/>
    <col min="9475" max="9475" width="18.140625" style="164" customWidth="1"/>
    <col min="9476" max="9476" width="30.28515625" style="164" customWidth="1"/>
    <col min="9477" max="9477" width="26" style="164" customWidth="1"/>
    <col min="9478" max="9482" width="13.28515625" style="164" customWidth="1"/>
    <col min="9483" max="9483" width="16.85546875" style="164" bestFit="1" customWidth="1"/>
    <col min="9484" max="9484" width="14.7109375" style="164" customWidth="1"/>
    <col min="9485" max="9485" width="10" style="164" bestFit="1" customWidth="1"/>
    <col min="9486" max="9486" width="19.140625" style="164" customWidth="1"/>
    <col min="9487" max="9729" width="9.140625" style="164"/>
    <col min="9730" max="9730" width="23.85546875" style="164" customWidth="1"/>
    <col min="9731" max="9731" width="18.140625" style="164" customWidth="1"/>
    <col min="9732" max="9732" width="30.28515625" style="164" customWidth="1"/>
    <col min="9733" max="9733" width="26" style="164" customWidth="1"/>
    <col min="9734" max="9738" width="13.28515625" style="164" customWidth="1"/>
    <col min="9739" max="9739" width="16.85546875" style="164" bestFit="1" customWidth="1"/>
    <col min="9740" max="9740" width="14.7109375" style="164" customWidth="1"/>
    <col min="9741" max="9741" width="10" style="164" bestFit="1" customWidth="1"/>
    <col min="9742" max="9742" width="19.140625" style="164" customWidth="1"/>
    <col min="9743" max="9985" width="9.140625" style="164"/>
    <col min="9986" max="9986" width="23.85546875" style="164" customWidth="1"/>
    <col min="9987" max="9987" width="18.140625" style="164" customWidth="1"/>
    <col min="9988" max="9988" width="30.28515625" style="164" customWidth="1"/>
    <col min="9989" max="9989" width="26" style="164" customWidth="1"/>
    <col min="9990" max="9994" width="13.28515625" style="164" customWidth="1"/>
    <col min="9995" max="9995" width="16.85546875" style="164" bestFit="1" customWidth="1"/>
    <col min="9996" max="9996" width="14.7109375" style="164" customWidth="1"/>
    <col min="9997" max="9997" width="10" style="164" bestFit="1" customWidth="1"/>
    <col min="9998" max="9998" width="19.140625" style="164" customWidth="1"/>
    <col min="9999" max="10241" width="9.140625" style="164"/>
    <col min="10242" max="10242" width="23.85546875" style="164" customWidth="1"/>
    <col min="10243" max="10243" width="18.140625" style="164" customWidth="1"/>
    <col min="10244" max="10244" width="30.28515625" style="164" customWidth="1"/>
    <col min="10245" max="10245" width="26" style="164" customWidth="1"/>
    <col min="10246" max="10250" width="13.28515625" style="164" customWidth="1"/>
    <col min="10251" max="10251" width="16.85546875" style="164" bestFit="1" customWidth="1"/>
    <col min="10252" max="10252" width="14.7109375" style="164" customWidth="1"/>
    <col min="10253" max="10253" width="10" style="164" bestFit="1" customWidth="1"/>
    <col min="10254" max="10254" width="19.140625" style="164" customWidth="1"/>
    <col min="10255" max="10497" width="9.140625" style="164"/>
    <col min="10498" max="10498" width="23.85546875" style="164" customWidth="1"/>
    <col min="10499" max="10499" width="18.140625" style="164" customWidth="1"/>
    <col min="10500" max="10500" width="30.28515625" style="164" customWidth="1"/>
    <col min="10501" max="10501" width="26" style="164" customWidth="1"/>
    <col min="10502" max="10506" width="13.28515625" style="164" customWidth="1"/>
    <col min="10507" max="10507" width="16.85546875" style="164" bestFit="1" customWidth="1"/>
    <col min="10508" max="10508" width="14.7109375" style="164" customWidth="1"/>
    <col min="10509" max="10509" width="10" style="164" bestFit="1" customWidth="1"/>
    <col min="10510" max="10510" width="19.140625" style="164" customWidth="1"/>
    <col min="10511" max="10753" width="9.140625" style="164"/>
    <col min="10754" max="10754" width="23.85546875" style="164" customWidth="1"/>
    <col min="10755" max="10755" width="18.140625" style="164" customWidth="1"/>
    <col min="10756" max="10756" width="30.28515625" style="164" customWidth="1"/>
    <col min="10757" max="10757" width="26" style="164" customWidth="1"/>
    <col min="10758" max="10762" width="13.28515625" style="164" customWidth="1"/>
    <col min="10763" max="10763" width="16.85546875" style="164" bestFit="1" customWidth="1"/>
    <col min="10764" max="10764" width="14.7109375" style="164" customWidth="1"/>
    <col min="10765" max="10765" width="10" style="164" bestFit="1" customWidth="1"/>
    <col min="10766" max="10766" width="19.140625" style="164" customWidth="1"/>
    <col min="10767" max="11009" width="9.140625" style="164"/>
    <col min="11010" max="11010" width="23.85546875" style="164" customWidth="1"/>
    <col min="11011" max="11011" width="18.140625" style="164" customWidth="1"/>
    <col min="11012" max="11012" width="30.28515625" style="164" customWidth="1"/>
    <col min="11013" max="11013" width="26" style="164" customWidth="1"/>
    <col min="11014" max="11018" width="13.28515625" style="164" customWidth="1"/>
    <col min="11019" max="11019" width="16.85546875" style="164" bestFit="1" customWidth="1"/>
    <col min="11020" max="11020" width="14.7109375" style="164" customWidth="1"/>
    <col min="11021" max="11021" width="10" style="164" bestFit="1" customWidth="1"/>
    <col min="11022" max="11022" width="19.140625" style="164" customWidth="1"/>
    <col min="11023" max="11265" width="9.140625" style="164"/>
    <col min="11266" max="11266" width="23.85546875" style="164" customWidth="1"/>
    <col min="11267" max="11267" width="18.140625" style="164" customWidth="1"/>
    <col min="11268" max="11268" width="30.28515625" style="164" customWidth="1"/>
    <col min="11269" max="11269" width="26" style="164" customWidth="1"/>
    <col min="11270" max="11274" width="13.28515625" style="164" customWidth="1"/>
    <col min="11275" max="11275" width="16.85546875" style="164" bestFit="1" customWidth="1"/>
    <col min="11276" max="11276" width="14.7109375" style="164" customWidth="1"/>
    <col min="11277" max="11277" width="10" style="164" bestFit="1" customWidth="1"/>
    <col min="11278" max="11278" width="19.140625" style="164" customWidth="1"/>
    <col min="11279" max="11521" width="9.140625" style="164"/>
    <col min="11522" max="11522" width="23.85546875" style="164" customWidth="1"/>
    <col min="11523" max="11523" width="18.140625" style="164" customWidth="1"/>
    <col min="11524" max="11524" width="30.28515625" style="164" customWidth="1"/>
    <col min="11525" max="11525" width="26" style="164" customWidth="1"/>
    <col min="11526" max="11530" width="13.28515625" style="164" customWidth="1"/>
    <col min="11531" max="11531" width="16.85546875" style="164" bestFit="1" customWidth="1"/>
    <col min="11532" max="11532" width="14.7109375" style="164" customWidth="1"/>
    <col min="11533" max="11533" width="10" style="164" bestFit="1" customWidth="1"/>
    <col min="11534" max="11534" width="19.140625" style="164" customWidth="1"/>
    <col min="11535" max="11777" width="9.140625" style="164"/>
    <col min="11778" max="11778" width="23.85546875" style="164" customWidth="1"/>
    <col min="11779" max="11779" width="18.140625" style="164" customWidth="1"/>
    <col min="11780" max="11780" width="30.28515625" style="164" customWidth="1"/>
    <col min="11781" max="11781" width="26" style="164" customWidth="1"/>
    <col min="11782" max="11786" width="13.28515625" style="164" customWidth="1"/>
    <col min="11787" max="11787" width="16.85546875" style="164" bestFit="1" customWidth="1"/>
    <col min="11788" max="11788" width="14.7109375" style="164" customWidth="1"/>
    <col min="11789" max="11789" width="10" style="164" bestFit="1" customWidth="1"/>
    <col min="11790" max="11790" width="19.140625" style="164" customWidth="1"/>
    <col min="11791" max="12033" width="9.140625" style="164"/>
    <col min="12034" max="12034" width="23.85546875" style="164" customWidth="1"/>
    <col min="12035" max="12035" width="18.140625" style="164" customWidth="1"/>
    <col min="12036" max="12036" width="30.28515625" style="164" customWidth="1"/>
    <col min="12037" max="12037" width="26" style="164" customWidth="1"/>
    <col min="12038" max="12042" width="13.28515625" style="164" customWidth="1"/>
    <col min="12043" max="12043" width="16.85546875" style="164" bestFit="1" customWidth="1"/>
    <col min="12044" max="12044" width="14.7109375" style="164" customWidth="1"/>
    <col min="12045" max="12045" width="10" style="164" bestFit="1" customWidth="1"/>
    <col min="12046" max="12046" width="19.140625" style="164" customWidth="1"/>
    <col min="12047" max="12289" width="9.140625" style="164"/>
    <col min="12290" max="12290" width="23.85546875" style="164" customWidth="1"/>
    <col min="12291" max="12291" width="18.140625" style="164" customWidth="1"/>
    <col min="12292" max="12292" width="30.28515625" style="164" customWidth="1"/>
    <col min="12293" max="12293" width="26" style="164" customWidth="1"/>
    <col min="12294" max="12298" width="13.28515625" style="164" customWidth="1"/>
    <col min="12299" max="12299" width="16.85546875" style="164" bestFit="1" customWidth="1"/>
    <col min="12300" max="12300" width="14.7109375" style="164" customWidth="1"/>
    <col min="12301" max="12301" width="10" style="164" bestFit="1" customWidth="1"/>
    <col min="12302" max="12302" width="19.140625" style="164" customWidth="1"/>
    <col min="12303" max="12545" width="9.140625" style="164"/>
    <col min="12546" max="12546" width="23.85546875" style="164" customWidth="1"/>
    <col min="12547" max="12547" width="18.140625" style="164" customWidth="1"/>
    <col min="12548" max="12548" width="30.28515625" style="164" customWidth="1"/>
    <col min="12549" max="12549" width="26" style="164" customWidth="1"/>
    <col min="12550" max="12554" width="13.28515625" style="164" customWidth="1"/>
    <col min="12555" max="12555" width="16.85546875" style="164" bestFit="1" customWidth="1"/>
    <col min="12556" max="12556" width="14.7109375" style="164" customWidth="1"/>
    <col min="12557" max="12557" width="10" style="164" bestFit="1" customWidth="1"/>
    <col min="12558" max="12558" width="19.140625" style="164" customWidth="1"/>
    <col min="12559" max="12801" width="9.140625" style="164"/>
    <col min="12802" max="12802" width="23.85546875" style="164" customWidth="1"/>
    <col min="12803" max="12803" width="18.140625" style="164" customWidth="1"/>
    <col min="12804" max="12804" width="30.28515625" style="164" customWidth="1"/>
    <col min="12805" max="12805" width="26" style="164" customWidth="1"/>
    <col min="12806" max="12810" width="13.28515625" style="164" customWidth="1"/>
    <col min="12811" max="12811" width="16.85546875" style="164" bestFit="1" customWidth="1"/>
    <col min="12812" max="12812" width="14.7109375" style="164" customWidth="1"/>
    <col min="12813" max="12813" width="10" style="164" bestFit="1" customWidth="1"/>
    <col min="12814" max="12814" width="19.140625" style="164" customWidth="1"/>
    <col min="12815" max="13057" width="9.140625" style="164"/>
    <col min="13058" max="13058" width="23.85546875" style="164" customWidth="1"/>
    <col min="13059" max="13059" width="18.140625" style="164" customWidth="1"/>
    <col min="13060" max="13060" width="30.28515625" style="164" customWidth="1"/>
    <col min="13061" max="13061" width="26" style="164" customWidth="1"/>
    <col min="13062" max="13066" width="13.28515625" style="164" customWidth="1"/>
    <col min="13067" max="13067" width="16.85546875" style="164" bestFit="1" customWidth="1"/>
    <col min="13068" max="13068" width="14.7109375" style="164" customWidth="1"/>
    <col min="13069" max="13069" width="10" style="164" bestFit="1" customWidth="1"/>
    <col min="13070" max="13070" width="19.140625" style="164" customWidth="1"/>
    <col min="13071" max="13313" width="9.140625" style="164"/>
    <col min="13314" max="13314" width="23.85546875" style="164" customWidth="1"/>
    <col min="13315" max="13315" width="18.140625" style="164" customWidth="1"/>
    <col min="13316" max="13316" width="30.28515625" style="164" customWidth="1"/>
    <col min="13317" max="13317" width="26" style="164" customWidth="1"/>
    <col min="13318" max="13322" width="13.28515625" style="164" customWidth="1"/>
    <col min="13323" max="13323" width="16.85546875" style="164" bestFit="1" customWidth="1"/>
    <col min="13324" max="13324" width="14.7109375" style="164" customWidth="1"/>
    <col min="13325" max="13325" width="10" style="164" bestFit="1" customWidth="1"/>
    <col min="13326" max="13326" width="19.140625" style="164" customWidth="1"/>
    <col min="13327" max="13569" width="9.140625" style="164"/>
    <col min="13570" max="13570" width="23.85546875" style="164" customWidth="1"/>
    <col min="13571" max="13571" width="18.140625" style="164" customWidth="1"/>
    <col min="13572" max="13572" width="30.28515625" style="164" customWidth="1"/>
    <col min="13573" max="13573" width="26" style="164" customWidth="1"/>
    <col min="13574" max="13578" width="13.28515625" style="164" customWidth="1"/>
    <col min="13579" max="13579" width="16.85546875" style="164" bestFit="1" customWidth="1"/>
    <col min="13580" max="13580" width="14.7109375" style="164" customWidth="1"/>
    <col min="13581" max="13581" width="10" style="164" bestFit="1" customWidth="1"/>
    <col min="13582" max="13582" width="19.140625" style="164" customWidth="1"/>
    <col min="13583" max="13825" width="9.140625" style="164"/>
    <col min="13826" max="13826" width="23.85546875" style="164" customWidth="1"/>
    <col min="13827" max="13827" width="18.140625" style="164" customWidth="1"/>
    <col min="13828" max="13828" width="30.28515625" style="164" customWidth="1"/>
    <col min="13829" max="13829" width="26" style="164" customWidth="1"/>
    <col min="13830" max="13834" width="13.28515625" style="164" customWidth="1"/>
    <col min="13835" max="13835" width="16.85546875" style="164" bestFit="1" customWidth="1"/>
    <col min="13836" max="13836" width="14.7109375" style="164" customWidth="1"/>
    <col min="13837" max="13837" width="10" style="164" bestFit="1" customWidth="1"/>
    <col min="13838" max="13838" width="19.140625" style="164" customWidth="1"/>
    <col min="13839" max="14081" width="9.140625" style="164"/>
    <col min="14082" max="14082" width="23.85546875" style="164" customWidth="1"/>
    <col min="14083" max="14083" width="18.140625" style="164" customWidth="1"/>
    <col min="14084" max="14084" width="30.28515625" style="164" customWidth="1"/>
    <col min="14085" max="14085" width="26" style="164" customWidth="1"/>
    <col min="14086" max="14090" width="13.28515625" style="164" customWidth="1"/>
    <col min="14091" max="14091" width="16.85546875" style="164" bestFit="1" customWidth="1"/>
    <col min="14092" max="14092" width="14.7109375" style="164" customWidth="1"/>
    <col min="14093" max="14093" width="10" style="164" bestFit="1" customWidth="1"/>
    <col min="14094" max="14094" width="19.140625" style="164" customWidth="1"/>
    <col min="14095" max="14337" width="9.140625" style="164"/>
    <col min="14338" max="14338" width="23.85546875" style="164" customWidth="1"/>
    <col min="14339" max="14339" width="18.140625" style="164" customWidth="1"/>
    <col min="14340" max="14340" width="30.28515625" style="164" customWidth="1"/>
    <col min="14341" max="14341" width="26" style="164" customWidth="1"/>
    <col min="14342" max="14346" width="13.28515625" style="164" customWidth="1"/>
    <col min="14347" max="14347" width="16.85546875" style="164" bestFit="1" customWidth="1"/>
    <col min="14348" max="14348" width="14.7109375" style="164" customWidth="1"/>
    <col min="14349" max="14349" width="10" style="164" bestFit="1" customWidth="1"/>
    <col min="14350" max="14350" width="19.140625" style="164" customWidth="1"/>
    <col min="14351" max="14593" width="9.140625" style="164"/>
    <col min="14594" max="14594" width="23.85546875" style="164" customWidth="1"/>
    <col min="14595" max="14595" width="18.140625" style="164" customWidth="1"/>
    <col min="14596" max="14596" width="30.28515625" style="164" customWidth="1"/>
    <col min="14597" max="14597" width="26" style="164" customWidth="1"/>
    <col min="14598" max="14602" width="13.28515625" style="164" customWidth="1"/>
    <col min="14603" max="14603" width="16.85546875" style="164" bestFit="1" customWidth="1"/>
    <col min="14604" max="14604" width="14.7109375" style="164" customWidth="1"/>
    <col min="14605" max="14605" width="10" style="164" bestFit="1" customWidth="1"/>
    <col min="14606" max="14606" width="19.140625" style="164" customWidth="1"/>
    <col min="14607" max="14849" width="9.140625" style="164"/>
    <col min="14850" max="14850" width="23.85546875" style="164" customWidth="1"/>
    <col min="14851" max="14851" width="18.140625" style="164" customWidth="1"/>
    <col min="14852" max="14852" width="30.28515625" style="164" customWidth="1"/>
    <col min="14853" max="14853" width="26" style="164" customWidth="1"/>
    <col min="14854" max="14858" width="13.28515625" style="164" customWidth="1"/>
    <col min="14859" max="14859" width="16.85546875" style="164" bestFit="1" customWidth="1"/>
    <col min="14860" max="14860" width="14.7109375" style="164" customWidth="1"/>
    <col min="14861" max="14861" width="10" style="164" bestFit="1" customWidth="1"/>
    <col min="14862" max="14862" width="19.140625" style="164" customWidth="1"/>
    <col min="14863" max="15105" width="9.140625" style="164"/>
    <col min="15106" max="15106" width="23.85546875" style="164" customWidth="1"/>
    <col min="15107" max="15107" width="18.140625" style="164" customWidth="1"/>
    <col min="15108" max="15108" width="30.28515625" style="164" customWidth="1"/>
    <col min="15109" max="15109" width="26" style="164" customWidth="1"/>
    <col min="15110" max="15114" width="13.28515625" style="164" customWidth="1"/>
    <col min="15115" max="15115" width="16.85546875" style="164" bestFit="1" customWidth="1"/>
    <col min="15116" max="15116" width="14.7109375" style="164" customWidth="1"/>
    <col min="15117" max="15117" width="10" style="164" bestFit="1" customWidth="1"/>
    <col min="15118" max="15118" width="19.140625" style="164" customWidth="1"/>
    <col min="15119" max="15361" width="9.140625" style="164"/>
    <col min="15362" max="15362" width="23.85546875" style="164" customWidth="1"/>
    <col min="15363" max="15363" width="18.140625" style="164" customWidth="1"/>
    <col min="15364" max="15364" width="30.28515625" style="164" customWidth="1"/>
    <col min="15365" max="15365" width="26" style="164" customWidth="1"/>
    <col min="15366" max="15370" width="13.28515625" style="164" customWidth="1"/>
    <col min="15371" max="15371" width="16.85546875" style="164" bestFit="1" customWidth="1"/>
    <col min="15372" max="15372" width="14.7109375" style="164" customWidth="1"/>
    <col min="15373" max="15373" width="10" style="164" bestFit="1" customWidth="1"/>
    <col min="15374" max="15374" width="19.140625" style="164" customWidth="1"/>
    <col min="15375" max="15617" width="9.140625" style="164"/>
    <col min="15618" max="15618" width="23.85546875" style="164" customWidth="1"/>
    <col min="15619" max="15619" width="18.140625" style="164" customWidth="1"/>
    <col min="15620" max="15620" width="30.28515625" style="164" customWidth="1"/>
    <col min="15621" max="15621" width="26" style="164" customWidth="1"/>
    <col min="15622" max="15626" width="13.28515625" style="164" customWidth="1"/>
    <col min="15627" max="15627" width="16.85546875" style="164" bestFit="1" customWidth="1"/>
    <col min="15628" max="15628" width="14.7109375" style="164" customWidth="1"/>
    <col min="15629" max="15629" width="10" style="164" bestFit="1" customWidth="1"/>
    <col min="15630" max="15630" width="19.140625" style="164" customWidth="1"/>
    <col min="15631" max="15873" width="9.140625" style="164"/>
    <col min="15874" max="15874" width="23.85546875" style="164" customWidth="1"/>
    <col min="15875" max="15875" width="18.140625" style="164" customWidth="1"/>
    <col min="15876" max="15876" width="30.28515625" style="164" customWidth="1"/>
    <col min="15877" max="15877" width="26" style="164" customWidth="1"/>
    <col min="15878" max="15882" width="13.28515625" style="164" customWidth="1"/>
    <col min="15883" max="15883" width="16.85546875" style="164" bestFit="1" customWidth="1"/>
    <col min="15884" max="15884" width="14.7109375" style="164" customWidth="1"/>
    <col min="15885" max="15885" width="10" style="164" bestFit="1" customWidth="1"/>
    <col min="15886" max="15886" width="19.140625" style="164" customWidth="1"/>
    <col min="15887" max="16129" width="9.140625" style="164"/>
    <col min="16130" max="16130" width="23.85546875" style="164" customWidth="1"/>
    <col min="16131" max="16131" width="18.140625" style="164" customWidth="1"/>
    <col min="16132" max="16132" width="30.28515625" style="164" customWidth="1"/>
    <col min="16133" max="16133" width="26" style="164" customWidth="1"/>
    <col min="16134" max="16138" width="13.28515625" style="164" customWidth="1"/>
    <col min="16139" max="16139" width="16.85546875" style="164" bestFit="1" customWidth="1"/>
    <col min="16140" max="16140" width="14.7109375" style="164" customWidth="1"/>
    <col min="16141" max="16141" width="10" style="164" bestFit="1" customWidth="1"/>
    <col min="16142" max="16142" width="19.140625" style="164" customWidth="1"/>
    <col min="16143" max="16384" width="9.140625" style="164"/>
  </cols>
  <sheetData>
    <row r="2" spans="1:18" s="161" customFormat="1" x14ac:dyDescent="0.25">
      <c r="A2" s="160"/>
      <c r="B2" s="160" t="s">
        <v>68</v>
      </c>
      <c r="C2" s="160"/>
      <c r="D2" s="160"/>
      <c r="F2" s="160"/>
      <c r="G2" s="161" t="s">
        <v>69</v>
      </c>
      <c r="I2" s="160"/>
      <c r="J2" s="160"/>
      <c r="K2" s="160"/>
      <c r="O2" s="162"/>
      <c r="P2" s="163"/>
      <c r="Q2" s="163"/>
      <c r="R2" s="163"/>
    </row>
    <row r="3" spans="1:18" x14ac:dyDescent="0.25">
      <c r="E3" s="165"/>
      <c r="F3" s="165"/>
      <c r="G3" s="165"/>
      <c r="H3" s="165"/>
      <c r="I3" s="165" t="s">
        <v>70</v>
      </c>
      <c r="J3" s="166">
        <f>A7</f>
        <v>2020</v>
      </c>
      <c r="K3" s="164" t="s">
        <v>71</v>
      </c>
    </row>
    <row r="4" spans="1:18" x14ac:dyDescent="0.25">
      <c r="A4" s="237" t="s">
        <v>72</v>
      </c>
      <c r="B4" s="237" t="s">
        <v>73</v>
      </c>
      <c r="C4" s="237" t="s">
        <v>74</v>
      </c>
      <c r="D4" s="237" t="s">
        <v>75</v>
      </c>
      <c r="E4" s="237" t="s">
        <v>76</v>
      </c>
      <c r="F4" s="242" t="s">
        <v>77</v>
      </c>
      <c r="G4" s="243"/>
      <c r="H4" s="243"/>
      <c r="I4" s="244"/>
      <c r="J4" s="237" t="s">
        <v>78</v>
      </c>
      <c r="K4" s="239" t="s">
        <v>79</v>
      </c>
    </row>
    <row r="5" spans="1:18" ht="60" x14ac:dyDescent="0.25">
      <c r="A5" s="238"/>
      <c r="B5" s="238"/>
      <c r="C5" s="238"/>
      <c r="D5" s="238"/>
      <c r="E5" s="238"/>
      <c r="F5" s="167" t="s">
        <v>80</v>
      </c>
      <c r="G5" s="167" t="s">
        <v>81</v>
      </c>
      <c r="H5" s="167" t="s">
        <v>82</v>
      </c>
      <c r="I5" s="167" t="s">
        <v>83</v>
      </c>
      <c r="J5" s="238"/>
      <c r="K5" s="240"/>
    </row>
    <row r="6" spans="1:18" x14ac:dyDescent="0.25">
      <c r="A6" s="167">
        <v>1</v>
      </c>
      <c r="B6" s="167">
        <v>2</v>
      </c>
      <c r="C6" s="167">
        <v>3</v>
      </c>
      <c r="D6" s="167">
        <v>4</v>
      </c>
      <c r="E6" s="167"/>
      <c r="F6" s="167"/>
      <c r="G6" s="167"/>
      <c r="H6" s="167"/>
      <c r="I6" s="167"/>
      <c r="J6" s="167">
        <v>9</v>
      </c>
      <c r="K6" s="167">
        <v>10</v>
      </c>
    </row>
    <row r="7" spans="1:18" ht="59.25" customHeight="1" x14ac:dyDescent="0.25">
      <c r="A7" s="168">
        <v>2020</v>
      </c>
      <c r="B7" s="168" t="str">
        <f>G2</f>
        <v>J_007-55-1-01.32-1925</v>
      </c>
      <c r="C7" s="169" t="s">
        <v>88</v>
      </c>
      <c r="D7" s="170">
        <v>9075.5003400000005</v>
      </c>
      <c r="E7" s="170">
        <f>F7+G7+H7+I7</f>
        <v>350.00988999999998</v>
      </c>
      <c r="F7" s="170">
        <v>0</v>
      </c>
      <c r="G7" s="170">
        <v>10.00989</v>
      </c>
      <c r="H7" s="170">
        <v>0</v>
      </c>
      <c r="I7" s="170">
        <v>340</v>
      </c>
      <c r="J7" s="170">
        <f>D7</f>
        <v>9075.5003400000005</v>
      </c>
      <c r="K7" s="170">
        <f>ROUND((J7)*1.2,5)</f>
        <v>10890.600409999999</v>
      </c>
    </row>
    <row r="8" spans="1:18" s="177" customFormat="1" x14ac:dyDescent="0.25">
      <c r="A8" s="171" t="s">
        <v>84</v>
      </c>
      <c r="B8" s="172"/>
      <c r="C8" s="173"/>
      <c r="D8" s="174"/>
      <c r="E8" s="174"/>
      <c r="F8" s="174"/>
      <c r="G8" s="174"/>
      <c r="H8" s="174"/>
      <c r="I8" s="174"/>
      <c r="J8" s="175">
        <f>J7</f>
        <v>9075.5003400000005</v>
      </c>
      <c r="K8" s="176">
        <f>SUM(K7:K7)</f>
        <v>10890.600409999999</v>
      </c>
      <c r="O8" s="178"/>
      <c r="P8" s="179"/>
    </row>
    <row r="9" spans="1:18" x14ac:dyDescent="0.25">
      <c r="O9" s="178"/>
    </row>
    <row r="10" spans="1:18" x14ac:dyDescent="0.25">
      <c r="O10" s="178"/>
    </row>
    <row r="11" spans="1:18" x14ac:dyDescent="0.25">
      <c r="B11" s="241" t="s">
        <v>85</v>
      </c>
      <c r="C11" s="241"/>
      <c r="E11" s="180" t="s">
        <v>86</v>
      </c>
    </row>
    <row r="12" spans="1:18" x14ac:dyDescent="0.25">
      <c r="B12" s="181"/>
      <c r="D12" s="182"/>
    </row>
    <row r="13" spans="1:18" x14ac:dyDescent="0.25">
      <c r="D13" s="181"/>
    </row>
    <row r="14" spans="1:18" x14ac:dyDescent="0.25">
      <c r="D14" s="181"/>
    </row>
    <row r="15" spans="1:18" x14ac:dyDescent="0.25">
      <c r="D15" s="181"/>
    </row>
    <row r="16" spans="1:18" x14ac:dyDescent="0.25">
      <c r="D16" s="181"/>
    </row>
    <row r="17" spans="3:9" x14ac:dyDescent="0.25">
      <c r="D17" s="181"/>
    </row>
    <row r="18" spans="3:9" x14ac:dyDescent="0.25">
      <c r="D18" s="181"/>
    </row>
    <row r="20" spans="3:9" x14ac:dyDescent="0.25">
      <c r="E20" s="183"/>
      <c r="F20" s="183"/>
      <c r="G20" s="183"/>
      <c r="H20" s="183"/>
      <c r="I20" s="183"/>
    </row>
    <row r="26" spans="3:9" x14ac:dyDescent="0.25">
      <c r="C26" s="184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Сметный расчет</vt:lpstr>
      <vt:lpstr>Расчет с НДС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Есев Роман Николаевич</dc:creator>
  <cp:lastModifiedBy>Сверчкова Оксана Григорьевна</cp:lastModifiedBy>
  <dcterms:created xsi:type="dcterms:W3CDTF">2018-11-29T13:48:46Z</dcterms:created>
  <dcterms:modified xsi:type="dcterms:W3CDTF">2019-04-13T13:54:33Z</dcterms:modified>
</cp:coreProperties>
</file>